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/>
  <mc:AlternateContent xmlns:mc="http://schemas.openxmlformats.org/markup-compatibility/2006">
    <mc:Choice Requires="x15">
      <x15ac:absPath xmlns:x15ac="http://schemas.microsoft.com/office/spreadsheetml/2010/11/ac" url="C:\My Documents\km\ICGA\TCEC\TCEC_12\"/>
    </mc:Choice>
  </mc:AlternateContent>
  <xr:revisionPtr revIDLastSave="0" documentId="13_ncr:1_{52F0B141-8488-45E3-A02F-D96EE6B0FBF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0 Index to Wksheets" sheetId="1" r:id="rId1"/>
    <sheet name="1 TCEC12 Engines" sheetId="5" r:id="rId2"/>
    <sheet name="2 Div. 4, 3 and 2 Openings" sheetId="18" r:id="rId3"/>
    <sheet name="3 TCEC12 D4...P x-tables" sheetId="13" r:id="rId4"/>
    <sheet name="4 TCEC12.4 games" sheetId="21" r:id="rId5"/>
    <sheet name="5 TCEC12.3 games" sheetId="23" r:id="rId6"/>
    <sheet name="6 TCEC12.2 games" sheetId="24" r:id="rId7"/>
    <sheet name="7 TCEC12.1 games" sheetId="25" r:id="rId8"/>
    <sheet name="8 TCEC12.P games" sheetId="26" r:id="rId9"/>
    <sheet name="9 TCEC12.SF games" sheetId="27" r:id="rId10"/>
    <sheet name="10 Shortest-Longest Games" sheetId="22" r:id="rId11"/>
    <sheet name="11 Generic Divisional Stats" sheetId="28" r:id="rId12"/>
  </sheets>
  <definedNames>
    <definedName name="_R1_x_table" localSheetId="3">'3 TCEC12 D4...P x-tables'!#REF!</definedName>
    <definedName name="_R4_Rapid_x_table" localSheetId="3">'3 TCEC12 D4...P x-tables'!#REF!</definedName>
    <definedName name="_R4_Rapid_x_table_1" localSheetId="3">'3 TCEC12 D4...P x-tables'!#REF!</definedName>
    <definedName name="_R4_Rapid_x_table_2" localSheetId="3">'3 TCEC12 D4...P x-tables'!#REF!</definedName>
    <definedName name="_R5_Blitz_x_table" localSheetId="3">'3 TCEC12 D4...P x-tables'!#REF!</definedName>
    <definedName name="D0_x_table" localSheetId="3">'3 TCEC12 D4...P x-tables'!$X$62:$X$62</definedName>
    <definedName name="D0_x_table_1" localSheetId="3">'3 TCEC12 D4...P x-tables'!$C$49:$Q$57</definedName>
    <definedName name="D1_x_table" localSheetId="3">'3 TCEC12 D4...P x-tables'!#REF!</definedName>
    <definedName name="D1_x_table_1" localSheetId="3">'3 TCEC12 D4...P x-tables'!$C$38:$Q$47</definedName>
    <definedName name="D2_x_table" localSheetId="3">'3 TCEC12 D4...P x-tables'!$Y$27:$AA$35</definedName>
    <definedName name="D2_x_table_1" localSheetId="3">'3 TCEC12 D4...P x-tables'!$C$27:$Q$37</definedName>
    <definedName name="D3_x_table" localSheetId="3">'3 TCEC12 D4...P x-tables'!$C$16:$Q$26</definedName>
    <definedName name="D3_x_table_1" localSheetId="3">'3 TCEC12 D4...P x-tables'!$Y$16:$Z$24</definedName>
    <definedName name="D4_games" localSheetId="4">'4 TCEC12.4 games'!$B$9:$P$122</definedName>
    <definedName name="D4_x_table" localSheetId="3">'3 TCEC12 D4...P x-tables'!$C$4:$Q$13</definedName>
    <definedName name="D4_x_table_1" localSheetId="3">'3 TCEC12 D4...P x-tables'!#REF!</definedName>
    <definedName name="D4_x_table_2" localSheetId="3">'3 TCEC12 D4...P x-tables'!#REF!</definedName>
    <definedName name="D4_x_table_3" localSheetId="3">'3 TCEC12 D4...P x-tables'!$C$4:$Q$12</definedName>
    <definedName name="TCEC12.1_Schedule" localSheetId="7">'7 TCEC12.1 games'!$B$10:$P$122</definedName>
    <definedName name="TCEC12.1_x_table" localSheetId="3">'3 TCEC12 D4...P x-tables'!#REF!</definedName>
    <definedName name="TCEC12.1_x_table_1" localSheetId="3">'3 TCEC12 D4...P x-tables'!$C$38:$Q$46</definedName>
    <definedName name="TCEC12.2_Schedule" localSheetId="6">'6 TCEC12.2 games'!$B$10:$P$122</definedName>
    <definedName name="TCEC12.3_Schedule" localSheetId="5">'5 TCEC12.3 games'!$B$10:$P$122</definedName>
    <definedName name="TCEC12.P_Schedule" localSheetId="8">'8 TCEC12.P games'!$B$10:$P$234</definedName>
    <definedName name="TCEC12.P_x_table" localSheetId="3">'3 TCEC12 D4...P x-tables'!#REF!</definedName>
    <definedName name="TCEC12.P_x_table_1" localSheetId="3">'3 TCEC12 D4...P x-tables'!$C$49:$Q$57</definedName>
    <definedName name="TCEC12.SF_Schedule" localSheetId="9">'9 TCEC12.SF games'!$B$10:$O$110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28" l="1"/>
  <c r="E26" i="28"/>
  <c r="E25" i="28"/>
  <c r="H27" i="28"/>
  <c r="H26" i="28"/>
  <c r="H25" i="28"/>
  <c r="K27" i="28"/>
  <c r="K26" i="28"/>
  <c r="K25" i="28"/>
  <c r="N27" i="28"/>
  <c r="N26" i="28"/>
  <c r="N25" i="28"/>
  <c r="Q27" i="28"/>
  <c r="Q26" i="28"/>
  <c r="Q25" i="28"/>
  <c r="T27" i="28"/>
  <c r="T26" i="28"/>
  <c r="T25" i="28"/>
  <c r="V25" i="28"/>
  <c r="V26" i="28"/>
  <c r="V27" i="28"/>
  <c r="T24" i="28" l="1"/>
  <c r="T23" i="28"/>
  <c r="T22" i="28"/>
  <c r="T21" i="28"/>
  <c r="T20" i="28"/>
  <c r="V24" i="28" l="1"/>
  <c r="V23" i="28"/>
  <c r="V22" i="28"/>
  <c r="V21" i="28"/>
  <c r="V20" i="28"/>
  <c r="V12" i="28"/>
  <c r="V13" i="28"/>
  <c r="V15" i="28"/>
  <c r="V11" i="28"/>
  <c r="S18" i="28"/>
  <c r="T18" i="28" s="1"/>
  <c r="S17" i="28"/>
  <c r="T17" i="28" s="1"/>
  <c r="T15" i="28"/>
  <c r="T14" i="28"/>
  <c r="T13" i="28"/>
  <c r="T12" i="28"/>
  <c r="S16" i="28"/>
  <c r="T29" i="28"/>
  <c r="S29" i="28"/>
  <c r="P18" i="28"/>
  <c r="Q18" i="28" s="1"/>
  <c r="P17" i="28"/>
  <c r="Q17" i="28" s="1"/>
  <c r="P29" i="28"/>
  <c r="Q24" i="28"/>
  <c r="Q23" i="28"/>
  <c r="Q22" i="28"/>
  <c r="Q21" i="28"/>
  <c r="Q20" i="28"/>
  <c r="Q13" i="28"/>
  <c r="Q12" i="28"/>
  <c r="Q15" i="28"/>
  <c r="Q14" i="28"/>
  <c r="P16" i="28"/>
  <c r="M29" i="28"/>
  <c r="N22" i="28"/>
  <c r="N23" i="28"/>
  <c r="N21" i="28"/>
  <c r="N24" i="28"/>
  <c r="N20" i="28"/>
  <c r="M18" i="28"/>
  <c r="N18" i="28" s="1"/>
  <c r="M17" i="28"/>
  <c r="N17" i="28" s="1"/>
  <c r="N15" i="28"/>
  <c r="N14" i="28"/>
  <c r="N13" i="28"/>
  <c r="N12" i="28"/>
  <c r="J18" i="28"/>
  <c r="K18" i="28" s="1"/>
  <c r="J17" i="28"/>
  <c r="K17" i="28" s="1"/>
  <c r="G18" i="28"/>
  <c r="H18" i="28" s="1"/>
  <c r="G17" i="28"/>
  <c r="H17" i="28" s="1"/>
  <c r="J29" i="28"/>
  <c r="K22" i="28"/>
  <c r="K23" i="28"/>
  <c r="K21" i="28"/>
  <c r="K24" i="28"/>
  <c r="K20" i="28"/>
  <c r="K15" i="28"/>
  <c r="K14" i="28"/>
  <c r="K13" i="28"/>
  <c r="K12" i="28"/>
  <c r="H15" i="28"/>
  <c r="H14" i="28"/>
  <c r="H13" i="28"/>
  <c r="H12" i="28"/>
  <c r="H22" i="28"/>
  <c r="H23" i="28"/>
  <c r="H21" i="28"/>
  <c r="H24" i="28"/>
  <c r="H20" i="28"/>
  <c r="G29" i="28"/>
  <c r="E22" i="28"/>
  <c r="E23" i="28"/>
  <c r="E21" i="28"/>
  <c r="E24" i="28"/>
  <c r="E20" i="28"/>
  <c r="D29" i="28"/>
  <c r="D18" i="28"/>
  <c r="E18" i="28" s="1"/>
  <c r="M16" i="28"/>
  <c r="J16" i="28"/>
  <c r="G16" i="28"/>
  <c r="E16" i="28"/>
  <c r="W26" i="28" l="1"/>
  <c r="W25" i="28"/>
  <c r="W27" i="28"/>
  <c r="W13" i="28"/>
  <c r="W20" i="28"/>
  <c r="W24" i="28"/>
  <c r="W21" i="28"/>
  <c r="W15" i="28"/>
  <c r="W22" i="28"/>
  <c r="W23" i="28"/>
  <c r="V29" i="28"/>
  <c r="W12" i="28"/>
  <c r="T16" i="28"/>
  <c r="V18" i="28"/>
  <c r="W18" i="28" s="1"/>
  <c r="K29" i="28"/>
  <c r="Q29" i="28"/>
  <c r="Q16" i="28"/>
  <c r="N29" i="28"/>
  <c r="K16" i="28"/>
  <c r="N16" i="28"/>
  <c r="H16" i="28"/>
  <c r="E29" i="28"/>
  <c r="H29" i="28"/>
  <c r="D14" i="28"/>
  <c r="V14" i="28" s="1"/>
  <c r="W14" i="28" s="1"/>
  <c r="W16" i="28" s="1"/>
  <c r="W29" i="28" l="1"/>
  <c r="D17" i="28"/>
  <c r="D16" i="28"/>
  <c r="V16" i="28" s="1"/>
  <c r="E17" i="28" l="1"/>
  <c r="V17" i="28"/>
  <c r="W17" i="28" s="1"/>
  <c r="F4" i="5" l="1"/>
  <c r="F5" i="5"/>
  <c r="F6" i="5"/>
  <c r="T40" i="13" l="1"/>
  <c r="I57" i="13" l="1"/>
  <c r="I56" i="13"/>
  <c r="I55" i="13"/>
  <c r="I54" i="13"/>
  <c r="I53" i="13"/>
  <c r="I52" i="13"/>
  <c r="I51" i="13"/>
  <c r="I50" i="13"/>
  <c r="I46" i="13"/>
  <c r="I45" i="13"/>
  <c r="I44" i="13"/>
  <c r="I43" i="13"/>
  <c r="I42" i="13"/>
  <c r="I41" i="13"/>
  <c r="I40" i="13"/>
  <c r="I39" i="13"/>
  <c r="L63" i="18" l="1"/>
  <c r="K63" i="18"/>
  <c r="J63" i="18"/>
  <c r="I63" i="18"/>
  <c r="L45" i="18"/>
  <c r="K45" i="18"/>
  <c r="J45" i="18"/>
  <c r="I45" i="18"/>
  <c r="M45" i="18" s="1"/>
  <c r="M63" i="18" l="1"/>
  <c r="I24" i="13"/>
  <c r="I23" i="13"/>
  <c r="I22" i="13"/>
  <c r="I21" i="13"/>
  <c r="I20" i="13"/>
  <c r="I19" i="13"/>
  <c r="I18" i="13"/>
  <c r="I17" i="13"/>
  <c r="I25" i="13" l="1"/>
  <c r="I12" i="13" l="1"/>
  <c r="I11" i="13"/>
  <c r="I10" i="13"/>
  <c r="I9" i="13"/>
  <c r="I8" i="13"/>
  <c r="I7" i="13"/>
  <c r="I6" i="13"/>
  <c r="I5" i="13"/>
  <c r="J25" i="18"/>
  <c r="K25" i="18"/>
  <c r="L25" i="18"/>
  <c r="I25" i="18"/>
  <c r="M25" i="18" s="1"/>
  <c r="I35" i="13" l="1"/>
  <c r="I34" i="13"/>
  <c r="I33" i="13"/>
  <c r="I32" i="13"/>
  <c r="I31" i="13"/>
  <c r="I30" i="13"/>
  <c r="I29" i="13"/>
  <c r="I28" i="13"/>
  <c r="I58" i="13" l="1"/>
  <c r="I47" i="13"/>
  <c r="I36" i="13"/>
  <c r="I13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0 x-table" type="6" refreshedVersion="6" background="1" saveData="1">
    <textPr codePage="932" sourceFile="C:\My Documents\km\icga\icga_journal\000 ICGA Work in Progress\For ICGA_J 40.2\TCEC_11\D0 x-table.txt" delimited="0">
      <textFields count="14">
        <textField/>
        <textField type="text" position="2"/>
        <textField position="20"/>
        <textField position="24"/>
        <textField position="29"/>
        <textField position="33"/>
        <textField type="text" position="41"/>
        <textField type="text" position="54"/>
        <textField type="text" position="67"/>
        <textField type="text" position="80"/>
        <textField type="text" position="93"/>
        <textField type="text" position="106"/>
        <textField type="text" position="119"/>
        <textField type="text" position="132"/>
      </textFields>
    </textPr>
  </connection>
  <connection id="2" xr16:uid="{00000000-0015-0000-FFFF-FFFF01000000}" name="D0 x-table1" type="6" refreshedVersion="6" background="1" saveData="1">
    <textPr codePage="932" sourceFile="C:\My Documents\km\icga\icga_journal\000 ICGA Work in Progress\For ICGA_J 40.2\TCEC_11\D0 x-table.txt" delimited="0">
      <textFields count="14">
        <textField type="text"/>
        <textField type="text" position="2"/>
        <textField type="text" position="20"/>
        <textField type="text" position="24"/>
        <textField type="text" position="29"/>
        <textField type="text" position="33"/>
        <textField type="text" position="42"/>
        <textField type="text" position="52"/>
        <textField type="text" position="63"/>
        <textField type="text" position="74"/>
        <textField type="text" position="85"/>
        <textField type="text" position="96"/>
        <textField type="text" position="107"/>
        <textField type="text" position="118"/>
      </textFields>
    </textPr>
  </connection>
  <connection id="3" xr16:uid="{00000000-0015-0000-FFFF-FFFF02000000}" name="D1 x-table1" type="6" refreshedVersion="6" background="1" saveData="1">
    <textPr codePage="932" sourceFile="C:\My Documents\km\icga\icga_journal\000 ICGA Work in Progress\For ICGA_J 40.2\TCEC_11\D1 x-table.txt" delimited="0">
      <textFields count="14">
        <textField/>
        <textField position="2"/>
        <textField position="19"/>
        <textField position="23"/>
        <textField position="28"/>
        <textField position="32"/>
        <textField type="text" position="39"/>
        <textField type="text" position="48"/>
        <textField type="text" position="57"/>
        <textField type="text" position="66"/>
        <textField type="text" position="75"/>
        <textField type="text" position="84"/>
        <textField type="text" position="93"/>
        <textField type="text" position="102"/>
      </textFields>
    </textPr>
  </connection>
  <connection id="4" xr16:uid="{00000000-0015-0000-FFFF-FFFF03000000}" name="D2 x-table" type="6" refreshedVersion="6" background="1" saveData="1">
    <textPr codePage="932" sourceFile="C:\My Documents\km\icga\icga_journal\000 ICGA Work in Progress\For ICGA_J 40.3\TCEC_12\D2 x-table.txt" delimited="0">
      <textFields count="16">
        <textField/>
        <textField type="text" position="2"/>
        <textField position="21"/>
        <textField position="25"/>
        <textField position="30"/>
        <textField position="33"/>
        <textField position="40"/>
        <textField position="45"/>
        <textField type="text" position="50"/>
        <textField type="text" position="55"/>
        <textField type="text" position="60"/>
        <textField type="text" position="65"/>
        <textField type="text" position="70"/>
        <textField type="text" position="75"/>
        <textField type="text" position="80"/>
        <textField type="text" position="85"/>
      </textFields>
    </textPr>
  </connection>
  <connection id="5" xr16:uid="{00000000-0015-0000-FFFF-FFFF04000000}" name="D2 x-table1" type="6" refreshedVersion="6" background="1" saveData="1">
    <textPr codePage="932" sourceFile="C:\My Documents\km\icga\icga_journal\000 ICGA Work in Progress\For ICGA_J 40.2\TCEC_11\D2 x-table.txt" delimited="0">
      <textFields count="14">
        <textField/>
        <textField position="2"/>
        <textField position="17"/>
        <textField position="21"/>
        <textField position="26"/>
        <textField position="30"/>
        <textField type="text" position="37"/>
        <textField type="text" position="42"/>
        <textField type="text" position="47"/>
        <textField type="text" position="52"/>
        <textField type="text" position="57"/>
        <textField type="text" position="62"/>
        <textField type="text" position="67"/>
        <textField type="text" position="72"/>
      </textFields>
    </textPr>
  </connection>
  <connection id="6" xr16:uid="{00000000-0015-0000-FFFF-FFFF05000000}" name="D3 x-table" type="6" refreshedVersion="6" background="1" saveData="1">
    <textPr codePage="932" sourceFile="C:\My Documents\km\icga\icga_journal\000 ICGA Work in Progress\For ICGA_J 40.2\TCEC_11\D3 x-table.txt" delimited="0">
      <textFields count="14">
        <textField/>
        <textField position="2"/>
        <textField position="21"/>
        <textField position="25"/>
        <textField position="30"/>
        <textField position="34"/>
        <textField type="text" position="41"/>
        <textField type="text" position="46"/>
        <textField type="text" position="51"/>
        <textField type="text" position="56"/>
        <textField type="text" position="61"/>
        <textField type="text" position="66"/>
        <textField type="text" position="71"/>
        <textField type="text" position="76"/>
      </textFields>
    </textPr>
  </connection>
  <connection id="7" xr16:uid="{00000000-0015-0000-FFFF-FFFF06000000}" name="D3 x-table1" type="6" refreshedVersion="6" background="1" saveData="1">
    <textPr codePage="932" sourceFile="C:\My Documents\km\icga\icga_journal\000 ICGA Work in Progress\For ICGA_J 40.3\TCEC_12\D3 x-table.txt" delimited="0">
      <textFields count="15">
        <textField/>
        <textField type="text" position="2"/>
        <textField position="21"/>
        <textField position="25"/>
        <textField position="30"/>
        <textField position="33"/>
        <textField position="40"/>
        <textField type="text" position="44"/>
        <textField type="text" position="49"/>
        <textField type="text" position="54"/>
        <textField type="text" position="59"/>
        <textField type="text" position="64"/>
        <textField type="text" position="69"/>
        <textField type="text" position="74"/>
        <textField type="text" position="79"/>
      </textFields>
    </textPr>
  </connection>
  <connection id="8" xr16:uid="{00000000-0015-0000-FFFF-FFFF07000000}" name="D4 games" type="6" refreshedVersion="6" background="1" saveData="1">
    <textPr codePage="936" sourceFile="C:\My Documents\km\icga\icga_journal\000 ICGA Work in Progress\For ICGA_J 40.3\TCEC_12\D4 games.txt" delimited="0">
      <textFields count="16">
        <textField/>
        <textField type="text" position="3"/>
        <textField position="20"/>
        <textField position="24"/>
        <textField type="text" position="29"/>
        <textField type="text" position="46"/>
        <textField position="64"/>
        <textField position="75"/>
        <textField position="83"/>
        <textField type="text" position="92"/>
        <textField position="100"/>
        <textField type="text" position="103"/>
        <textField type="text" position="114"/>
        <textField type="text" position="123"/>
        <textField type="text" position="127"/>
        <textField type="text" position="195"/>
      </textFields>
    </textPr>
  </connection>
  <connection id="9" xr16:uid="{00000000-0015-0000-FFFF-FFFF08000000}" name="D4 x-table" type="6" refreshedVersion="6" background="1" saveData="1">
    <textPr codePage="932" sourceFile="C:\My Documents\km\icga\icga_journal\000 ICGA Work in Progress\For ICGA_J 40.2\TCEC_11\D4 x-table.txt" delimited="0">
      <textFields count="14">
        <textField/>
        <textField position="2"/>
        <textField position="21"/>
        <textField position="25"/>
        <textField position="30"/>
        <textField position="34"/>
        <textField type="text" position="40"/>
        <textField type="text" position="43"/>
        <textField type="text" position="46"/>
        <textField type="text" position="49"/>
        <textField type="text" position="52"/>
        <textField type="text" position="55"/>
        <textField type="text" position="58"/>
        <textField type="text" position="61"/>
      </textFields>
    </textPr>
  </connection>
  <connection id="10" xr16:uid="{00000000-0015-0000-FFFF-FFFF09000000}" name="D4 x-table11" type="6" refreshedVersion="6" background="1" saveData="1">
    <textPr codePage="932" sourceFile="C:\My Documents\km\icga\icga_journal\000 ICGA Work in Progress\For ICGA_J 40.3\TCEC_12\D4 x-table.txt" delimited="0">
      <textFields count="14">
        <textField/>
        <textField type="text" position="2"/>
        <textField position="20"/>
        <textField position="24"/>
        <textField position="31"/>
        <textField position="33"/>
        <textField type="text" position="40"/>
        <textField type="text" position="45"/>
        <textField type="text" position="50"/>
        <textField type="text" position="55"/>
        <textField type="text" position="60"/>
        <textField type="text" position="65"/>
        <textField type="text" position="70"/>
        <textField type="text" position="75"/>
      </textFields>
    </textPr>
  </connection>
  <connection id="11" xr16:uid="{00000000-0015-0000-FFFF-FFFF0B000000}" name="TCEC12.1 Schedule" type="6" refreshedVersion="6" background="1" saveData="1">
    <textPr codePage="850" sourceFile="C:\My Documents\km\icga\TCEC\TCEC_12\logfiles\TCEC12.1 Schedule.txt" delimited="0">
      <textFields count="15">
        <textField/>
        <textField type="text" position="3"/>
        <textField type="text" position="17"/>
        <textField type="text" position="25"/>
        <textField type="text" position="40"/>
        <textField position="61"/>
        <textField type="text" position="69"/>
        <textField type="text" position="77"/>
        <textField type="text" position="86"/>
        <textField type="text" position="94"/>
        <textField type="text" position="97"/>
        <textField type="text" position="108"/>
        <textField type="text" position="117"/>
        <textField type="text" position="121"/>
        <textField type="text" position="189"/>
      </textFields>
    </textPr>
  </connection>
  <connection id="12" xr16:uid="{00000000-0015-0000-FFFF-FFFF0C000000}" name="TCEC12.1 x-table1" type="6" refreshedVersion="6" background="1" saveData="1">
    <textPr codePage="65001" sourceFile="C:\My Documents\km\icga\TCEC\TCEC_12\logfiles\TCEC12.1 x-table.txt" delimited="0">
      <textFields count="17">
        <textField/>
        <textField type="text" position="2"/>
        <textField position="17"/>
        <textField position="21"/>
        <textField position="26"/>
        <textField position="29"/>
        <textField position="36"/>
        <textField type="text" position="38"/>
        <textField position="43"/>
        <textField type="text"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</textFields>
    </textPr>
  </connection>
  <connection id="13" xr16:uid="{00000000-0015-0000-FFFF-FFFF0D000000}" name="TCEC12.2 Schedule" type="6" refreshedVersion="6" background="1" saveData="1">
    <textPr codePage="850" sourceFile="C:\My Documents\km\icga\TCEC\TCEC_12\logfiles\TCEC12.2 Schedule.txt" delimited="0">
      <textFields count="15">
        <textField/>
        <textField type="text" position="3"/>
        <textField type="text" position="21"/>
        <textField type="text" position="30"/>
        <textField type="text" position="48"/>
        <textField position="66"/>
        <textField position="77"/>
        <textField position="85"/>
        <textField position="94"/>
        <textField position="102"/>
        <textField type="text" position="105"/>
        <textField type="text" position="116"/>
        <textField type="text" position="125"/>
        <textField type="text" position="129"/>
        <textField type="text" position="196"/>
      </textFields>
    </textPr>
  </connection>
  <connection id="14" xr16:uid="{00000000-0015-0000-FFFF-FFFF0E000000}" name="TCEC12.3 Schedule" type="6" refreshedVersion="6" background="1" saveData="1">
    <textPr codePage="850" sourceFile="C:\My Documents\km\icga\TCEC\TCEC_12\logfiles\TCEC12.3 Schedule.txt" delimited="0">
      <textFields count="15">
        <textField/>
        <textField position="3"/>
        <textField type="text" position="21"/>
        <textField type="text" position="30"/>
        <textField type="text" position="48"/>
        <textField position="65"/>
        <textField position="69"/>
        <textField position="77"/>
        <textField position="86"/>
        <textField position="94"/>
        <textField position="97"/>
        <textField position="108"/>
        <textField position="117"/>
        <textField position="121"/>
        <textField position="186"/>
      </textFields>
    </textPr>
  </connection>
  <connection id="15" xr16:uid="{00000000-0015-0000-FFFF-FFFF0F000000}" name="TCEC12.P Schedule" type="6" refreshedVersion="6" background="1" saveData="1">
    <textPr codePage="850" sourceFile="C:\My Documents\km\icga\TCEC\TCEC_12\logfiles\TCEC12.P Schedule.txt" delimited="0">
      <textFields count="17">
        <textField/>
        <textField type="text" position="3"/>
        <textField type="text" position="20"/>
        <textField type="text" position="29"/>
        <textField type="text" position="46"/>
        <textField position="63"/>
        <textField type="text" position="67"/>
        <textField type="text" position="75"/>
        <textField type="text" position="84"/>
        <textField type="text" position="92"/>
        <textField type="text" position="95"/>
        <textField type="text" position="106"/>
        <textField type="text" position="115"/>
        <textField type="text" position="119"/>
        <textField type="text" position="188"/>
        <textField position="228"/>
        <textField position="232"/>
      </textFields>
    </textPr>
  </connection>
  <connection id="16" xr16:uid="{00000000-0015-0000-FFFF-FFFF10000000}" name="TCEC12.P x-table1" type="6" refreshedVersion="6" background="1" saveData="1">
    <textPr codePage="65001" sourceFile="C:\My Documents\km\icga\TCEC\TCEC_12\logfiles\TCEC12.P x-table.txt" delimited="0">
      <textFields count="17">
        <textField/>
        <textField type="text" position="2"/>
        <textField position="20"/>
        <textField position="24"/>
        <textField position="29"/>
        <textField position="32"/>
        <textField type="skip" position="39"/>
        <textField type="skip" position="41"/>
        <textField position="46"/>
        <textField type="text" position="51"/>
        <textField type="text" position="60"/>
        <textField type="text" position="69"/>
        <textField type="text" position="78"/>
        <textField type="text" position="87"/>
        <textField type="text" position="96"/>
        <textField type="text" position="105"/>
        <textField type="text" position="114"/>
      </textFields>
    </textPr>
  </connection>
  <connection id="17" xr16:uid="{00000000-0015-0000-FFFF-FFFF11000000}" name="TCEC12.SF Schedule" type="6" refreshedVersion="6" background="1" saveData="1">
    <textPr codePage="932" sourceFile="C:\My Documents\km\icga\TCEC\TCEC_12\logfiles\TCEC12.SF Schedule.txt" delimited="0">
      <textFields count="16">
        <textField/>
        <textField type="text" position="3"/>
        <textField type="text" position="13"/>
        <textField type="text" position="20"/>
        <textField type="text" position="28"/>
        <textField type="text" position="46"/>
        <textField position="63"/>
        <textField type="text" position="67"/>
        <textField type="text" position="75"/>
        <textField type="text" position="84"/>
        <textField type="skip" position="92"/>
        <textField type="text" position="95"/>
        <textField type="text" position="106"/>
        <textField type="text" position="115"/>
        <textField type="text" position="119"/>
        <textField type="text" position="185"/>
      </textFields>
    </textPr>
  </connection>
</connections>
</file>

<file path=xl/sharedStrings.xml><?xml version="1.0" encoding="utf-8"?>
<sst xmlns="http://schemas.openxmlformats.org/spreadsheetml/2006/main" count="9839" uniqueCount="3408">
  <si>
    <t>#</t>
  </si>
  <si>
    <t>Game</t>
  </si>
  <si>
    <t>White</t>
  </si>
  <si>
    <t>Black</t>
  </si>
  <si>
    <t>Nirvana 2.4</t>
  </si>
  <si>
    <t>—</t>
  </si>
  <si>
    <t>1-0</t>
  </si>
  <si>
    <t>M33</t>
  </si>
  <si>
    <t>Booot 6.2</t>
  </si>
  <si>
    <t>Jonny 8.1</t>
  </si>
  <si>
    <t>Gull 3</t>
  </si>
  <si>
    <t>Res.</t>
  </si>
  <si>
    <t>0-1</t>
  </si>
  <si>
    <t>Topic</t>
  </si>
  <si>
    <t>Bobcat 8</t>
  </si>
  <si>
    <t>Chiron</t>
  </si>
  <si>
    <t>ECO</t>
  </si>
  <si>
    <t>Opening</t>
  </si>
  <si>
    <t>B20</t>
  </si>
  <si>
    <t>A00</t>
  </si>
  <si>
    <t>A10</t>
  </si>
  <si>
    <t>English: Anglo-Dutch</t>
  </si>
  <si>
    <t>Hannibal 121017</t>
  </si>
  <si>
    <t>D32</t>
  </si>
  <si>
    <t>Hannibal</t>
  </si>
  <si>
    <t>A35</t>
  </si>
  <si>
    <t>Reti: KIA</t>
  </si>
  <si>
    <t>A05</t>
  </si>
  <si>
    <t>A04</t>
  </si>
  <si>
    <t>A92</t>
  </si>
  <si>
    <t>A56</t>
  </si>
  <si>
    <t>C25</t>
  </si>
  <si>
    <t>B10</t>
  </si>
  <si>
    <t>Caro-Kann: English Variation</t>
  </si>
  <si>
    <t>C69</t>
  </si>
  <si>
    <t>A45</t>
  </si>
  <si>
    <t>B30</t>
  </si>
  <si>
    <t>A48</t>
  </si>
  <si>
    <t>B01</t>
  </si>
  <si>
    <t>E64</t>
  </si>
  <si>
    <t>A43</t>
  </si>
  <si>
    <t>B23</t>
  </si>
  <si>
    <t>B03</t>
  </si>
  <si>
    <t>B52</t>
  </si>
  <si>
    <t>B90</t>
  </si>
  <si>
    <t>B15</t>
  </si>
  <si>
    <t>Caro-Kann: Tartakower, 6.c3</t>
  </si>
  <si>
    <t>E61</t>
  </si>
  <si>
    <t>King's Indian: 4.g3 O-O 5.Bg2</t>
  </si>
  <si>
    <t>D11</t>
  </si>
  <si>
    <t>A01</t>
  </si>
  <si>
    <t>A36</t>
  </si>
  <si>
    <t>English: Symmetrical, 3.g3 Nf6</t>
  </si>
  <si>
    <t>E60</t>
  </si>
  <si>
    <t>C00</t>
  </si>
  <si>
    <t>B28</t>
  </si>
  <si>
    <t>B00</t>
  </si>
  <si>
    <t>B53</t>
  </si>
  <si>
    <t>B24</t>
  </si>
  <si>
    <t>A06</t>
  </si>
  <si>
    <t>C24</t>
  </si>
  <si>
    <t>B27</t>
  </si>
  <si>
    <t>E14</t>
  </si>
  <si>
    <t>E90</t>
  </si>
  <si>
    <t>Caro-Kann: Tartakower (Nimzowitsch) Variation</t>
  </si>
  <si>
    <t>C18</t>
  </si>
  <si>
    <t>French: Winawer, 6...Qa5</t>
  </si>
  <si>
    <t>D47</t>
  </si>
  <si>
    <t>D12</t>
  </si>
  <si>
    <t>Slav: 4.e3 Bf5 5.Nc3 e6 6.Nh4</t>
  </si>
  <si>
    <t>A28</t>
  </si>
  <si>
    <t>B07</t>
  </si>
  <si>
    <t>A07</t>
  </si>
  <si>
    <t>B14</t>
  </si>
  <si>
    <t>B06</t>
  </si>
  <si>
    <t>Andscacs</t>
  </si>
  <si>
    <t>Ginkgo</t>
  </si>
  <si>
    <t>A09</t>
  </si>
  <si>
    <t>A25</t>
  </si>
  <si>
    <t>C58</t>
  </si>
  <si>
    <t>A11</t>
  </si>
  <si>
    <t>A08</t>
  </si>
  <si>
    <t>B31</t>
  </si>
  <si>
    <t>A88</t>
  </si>
  <si>
    <t>A41</t>
  </si>
  <si>
    <t>x</t>
  </si>
  <si>
    <t>C14</t>
  </si>
  <si>
    <t>English: Four Knights, 4.e3 Bb4</t>
  </si>
  <si>
    <t>B02</t>
  </si>
  <si>
    <t>D97</t>
  </si>
  <si>
    <t>D85</t>
  </si>
  <si>
    <t>D30</t>
  </si>
  <si>
    <t>D02</t>
  </si>
  <si>
    <t>B22</t>
  </si>
  <si>
    <t>C42</t>
  </si>
  <si>
    <t>D37</t>
  </si>
  <si>
    <t>QGD: Tarrasch without Nc3: 4.e3 Nf6</t>
  </si>
  <si>
    <t>D18</t>
  </si>
  <si>
    <t>E15</t>
  </si>
  <si>
    <t>QGD: 3.Nf3</t>
  </si>
  <si>
    <t>A16</t>
  </si>
  <si>
    <t>B04</t>
  </si>
  <si>
    <t>A57</t>
  </si>
  <si>
    <t>B12</t>
  </si>
  <si>
    <t>C11</t>
  </si>
  <si>
    <t>Benko Opening</t>
  </si>
  <si>
    <t>C01</t>
  </si>
  <si>
    <t>A30</t>
  </si>
  <si>
    <t>A46</t>
  </si>
  <si>
    <t>A53</t>
  </si>
  <si>
    <t>C02</t>
  </si>
  <si>
    <t>D31</t>
  </si>
  <si>
    <t>B32</t>
  </si>
  <si>
    <t>B18</t>
  </si>
  <si>
    <t>D35</t>
  </si>
  <si>
    <t>Sicilian: 3.Bb5+ Bd7 4.Bxd7+ Nxd7</t>
  </si>
  <si>
    <t>A90</t>
  </si>
  <si>
    <t>D59</t>
  </si>
  <si>
    <t>A55</t>
  </si>
  <si>
    <t>Queen's Pawn Game</t>
  </si>
  <si>
    <t>A29</t>
  </si>
  <si>
    <t>D41</t>
  </si>
  <si>
    <t>QGD: Semi-Tarrasch, Keres Counterattack</t>
  </si>
  <si>
    <t>D10</t>
  </si>
  <si>
    <t>English: Symmetrical, 2.Nf3 Nf6 3.g3</t>
  </si>
  <si>
    <t>A22</t>
  </si>
  <si>
    <t>Sicilian Defence</t>
  </si>
  <si>
    <t>C41</t>
  </si>
  <si>
    <t>Jonny</t>
  </si>
  <si>
    <t>Sicilian: Taimanov, Four Knights, 6.Be2</t>
  </si>
  <si>
    <t>B45</t>
  </si>
  <si>
    <t>C07</t>
  </si>
  <si>
    <t>Engine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</si>
  <si>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</si>
  <si>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</si>
  <si>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</si>
  <si>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</si>
  <si>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</si>
  <si>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</si>
  <si>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</si>
  <si>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</si>
  <si>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</si>
  <si>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</si>
  <si>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</si>
  <si>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Ha</t>
  </si>
  <si>
    <t>Ni</t>
  </si>
  <si>
    <t>Jo</t>
  </si>
  <si>
    <t>Bo</t>
  </si>
  <si>
    <t>C05</t>
  </si>
  <si>
    <t>ELO</t>
  </si>
  <si>
    <t>Komodo</t>
  </si>
  <si>
    <t>Fire</t>
  </si>
  <si>
    <t>Houdini</t>
  </si>
  <si>
    <t>Stockfish</t>
  </si>
  <si>
    <t>Booot</t>
  </si>
  <si>
    <t>Nirvana</t>
  </si>
  <si>
    <t>Laser</t>
  </si>
  <si>
    <t>Texel</t>
  </si>
  <si>
    <t>Fizbo</t>
  </si>
  <si>
    <t>Wasp</t>
  </si>
  <si>
    <t>Nemorino</t>
  </si>
  <si>
    <t>Gull</t>
  </si>
  <si>
    <t>Arasan</t>
  </si>
  <si>
    <t>Bobcat</t>
  </si>
  <si>
    <t>Authors</t>
  </si>
  <si>
    <t>AD</t>
  </si>
  <si>
    <t>US</t>
  </si>
  <si>
    <t>NL</t>
  </si>
  <si>
    <t>UA</t>
  </si>
  <si>
    <t>IT</t>
  </si>
  <si>
    <t>DE</t>
  </si>
  <si>
    <t>RU</t>
  </si>
  <si>
    <t>US/PH</t>
  </si>
  <si>
    <t>BE</t>
  </si>
  <si>
    <t>SE</t>
  </si>
  <si>
    <t>Tord Romstad, Marco Costalba, Joona Kiiski, Gary Linscott</t>
  </si>
  <si>
    <t>Daniel José Queraltó</t>
  </si>
  <si>
    <t>Jon Dart</t>
  </si>
  <si>
    <t>Gunnar Harms</t>
  </si>
  <si>
    <t>https://chessprogramming.wikispaces.com/Gunnar+Harms</t>
  </si>
  <si>
    <t>Alex Morozov</t>
  </si>
  <si>
    <t>https://chessprogramming.wikispaces.com/Alex+Morozov</t>
  </si>
  <si>
    <t>https://chessprogramming.wikispaces.com/Daniel+Jos%C3%A9+Queralt%C3%B3</t>
  </si>
  <si>
    <t>https://chessprogramming.wikispaces.com/Jon+Dart</t>
  </si>
  <si>
    <t>https://chessprogramming.wikispaces.com/Ubaldo+Andrea+Farina</t>
  </si>
  <si>
    <t>Ubaldo Andrea Farina</t>
  </si>
  <si>
    <t>https://chessprogramming.wikispaces.com/Norman+Schmidt</t>
  </si>
  <si>
    <t>Norman Schmidt</t>
  </si>
  <si>
    <t>https://chessprogramming.wikispaces.com/Youri+Matiounine</t>
  </si>
  <si>
    <t>Youri Matiounine</t>
  </si>
  <si>
    <t>Frank Schneider</t>
  </si>
  <si>
    <t>https://chessprogramming.wikispaces.com/Frank+Schneider</t>
  </si>
  <si>
    <t>Vadim Demichev</t>
  </si>
  <si>
    <t>https://chessprogramming.wikispaces.com/Vadim+Demichev</t>
  </si>
  <si>
    <t>Sam Hamilton, Edsel Apostol</t>
  </si>
  <si>
    <t>https://chessprogramming.wikispaces.com/Robert+Houdart</t>
  </si>
  <si>
    <t>Robert Houdart</t>
  </si>
  <si>
    <t>Johannes Zwanzger</t>
  </si>
  <si>
    <t>https://chessprogramming.wikispaces.com/Johannes+Zwanzger</t>
  </si>
  <si>
    <t>Don Dailey, Larry Kaufman, Mark Lefler</t>
  </si>
  <si>
    <t>https://chessprogramming.wikispaces.com/Komodo</t>
  </si>
  <si>
    <t>https://chessprogramming.wikispaces.com/Andscacs</t>
  </si>
  <si>
    <t>https://chessprogramming.wikispaces.com/Arasan</t>
  </si>
  <si>
    <t>https://chessprogramming.wikispaces.com/Bobcat</t>
  </si>
  <si>
    <t>https://chessprogramming.wikispaces.com/Booot</t>
  </si>
  <si>
    <t>https://chessprogramming.wikispaces.com/Chiron</t>
  </si>
  <si>
    <t>https://chessprogramming.wikispaces.com/Fire</t>
  </si>
  <si>
    <t>https://chessprogramming.wikispaces.com/Fizbo</t>
  </si>
  <si>
    <t>https://chessprogramming.wikispaces.com/Ginkgo</t>
  </si>
  <si>
    <t>https://chessprogramming.wikispaces.com/GullChess</t>
  </si>
  <si>
    <t>https://chessprogramming.wikispaces.com/Hannibal</t>
  </si>
  <si>
    <t>https://chessprogramming.wikispaces.com/Houdini</t>
  </si>
  <si>
    <t>https://chessprogramming.wikispaces.com/Jonny</t>
  </si>
  <si>
    <t>https://chessprogramming.wikispaces.com/Laser</t>
  </si>
  <si>
    <t>https://chessprogramming.wikispaces.com/Nemorino</t>
  </si>
  <si>
    <t>https://chessprogramming.wikispaces.com/Nirvanachess</t>
  </si>
  <si>
    <t>https://chessprogramming.wikispaces.com/Stockfish</t>
  </si>
  <si>
    <t>https://chessprogramming.wikispaces.com/Texel</t>
  </si>
  <si>
    <t>https://chessprogramming.wikispaces.com/Vajolet#2</t>
  </si>
  <si>
    <t>https://chessprogramming.wikispaces.com/Wasp</t>
  </si>
  <si>
    <t>Vajolet2</t>
  </si>
  <si>
    <t>EGTs</t>
  </si>
  <si>
    <t>Jeffrey An, Michael An</t>
  </si>
  <si>
    <t>Christian Günther</t>
  </si>
  <si>
    <t>Thomas Kolarik</t>
  </si>
  <si>
    <t>Vasik Rajlich</t>
  </si>
  <si>
    <t>Peter Österlund</t>
  </si>
  <si>
    <t>Marco Belli</t>
  </si>
  <si>
    <t>John Stanback</t>
  </si>
  <si>
    <t>https://chessprogramming.wikispaces.com/John+Stanback</t>
  </si>
  <si>
    <t>https://chessprogramming.wikispaces.com/Christian+G%C3%BCnther</t>
  </si>
  <si>
    <t>https://chessprogramming.wikispaces.com/Thomas+Kolarik</t>
  </si>
  <si>
    <t>https://chessprogramming.wikispaces.com/Peter+%C3%96sterlund</t>
  </si>
  <si>
    <t>https://chessprogramming.wikispaces.com/Marco+Belli</t>
  </si>
  <si>
    <t>E12</t>
  </si>
  <si>
    <t>A70</t>
  </si>
  <si>
    <t>B66</t>
  </si>
  <si>
    <t>C61</t>
  </si>
  <si>
    <t>B76</t>
  </si>
  <si>
    <t>A65</t>
  </si>
  <si>
    <t>C19</t>
  </si>
  <si>
    <t>D27</t>
  </si>
  <si>
    <t>D93</t>
  </si>
  <si>
    <t>A54</t>
  </si>
  <si>
    <t>B51</t>
  </si>
  <si>
    <t>D20</t>
  </si>
  <si>
    <t>D86</t>
  </si>
  <si>
    <t>English: 1...e6 2.Nf3 Nf6 3.g3</t>
  </si>
  <si>
    <t>M5</t>
  </si>
  <si>
    <t>A13</t>
  </si>
  <si>
    <t>Houdini 6.03</t>
  </si>
  <si>
    <t>E11</t>
  </si>
  <si>
    <t>B48</t>
  </si>
  <si>
    <t>A52</t>
  </si>
  <si>
    <t>D36</t>
  </si>
  <si>
    <t>B81</t>
  </si>
  <si>
    <t>D05</t>
  </si>
  <si>
    <t>QGA: 3.e4 Nc6 4.Nf3</t>
  </si>
  <si>
    <t>C45</t>
  </si>
  <si>
    <t>B47</t>
  </si>
  <si>
    <t>C16</t>
  </si>
  <si>
    <t>B78</t>
  </si>
  <si>
    <t>Move</t>
  </si>
  <si>
    <t>Pts</t>
  </si>
  <si>
    <t>SB</t>
  </si>
  <si>
    <t>====</t>
  </si>
  <si>
    <t>==1=</t>
  </si>
  <si>
    <t>111=</t>
  </si>
  <si>
    <t>=1==</t>
  </si>
  <si>
    <t>==0=</t>
  </si>
  <si>
    <t>11==</t>
  </si>
  <si>
    <t>1=11</t>
  </si>
  <si>
    <t>=11=</t>
  </si>
  <si>
    <t>1===</t>
  </si>
  <si>
    <t>===1</t>
  </si>
  <si>
    <t>1==1</t>
  </si>
  <si>
    <t>000=</t>
  </si>
  <si>
    <t>00==</t>
  </si>
  <si>
    <t>=00=</t>
  </si>
  <si>
    <t>===0</t>
  </si>
  <si>
    <t>=0==</t>
  </si>
  <si>
    <t>0=00</t>
  </si>
  <si>
    <t>0===</t>
  </si>
  <si>
    <t>0==0</t>
  </si>
  <si>
    <t>=1=1</t>
  </si>
  <si>
    <t>=0=0</t>
  </si>
  <si>
    <t>thr.</t>
  </si>
  <si>
    <t>Country Codes</t>
  </si>
  <si>
    <t>NO/IT/ FI/CA</t>
  </si>
  <si>
    <t>Rtng</t>
  </si>
  <si>
    <t>Se</t>
  </si>
  <si>
    <t>Pe</t>
  </si>
  <si>
    <t>Et</t>
  </si>
  <si>
    <t>Th</t>
  </si>
  <si>
    <t>Sc</t>
  </si>
  <si>
    <t>Senpai 2.0</t>
  </si>
  <si>
    <t>The Baron 3.41</t>
  </si>
  <si>
    <t>D4</t>
  </si>
  <si>
    <t>D3</t>
  </si>
  <si>
    <t>==11</t>
  </si>
  <si>
    <t>1111</t>
  </si>
  <si>
    <t>==00</t>
  </si>
  <si>
    <t>0=10</t>
  </si>
  <si>
    <t>1=01</t>
  </si>
  <si>
    <t>0000</t>
  </si>
  <si>
    <t>101=</t>
  </si>
  <si>
    <t>010=</t>
  </si>
  <si>
    <t>11=1</t>
  </si>
  <si>
    <t>1==0</t>
  </si>
  <si>
    <t>==10</t>
  </si>
  <si>
    <t>00=0</t>
  </si>
  <si>
    <t>0==1</t>
  </si>
  <si>
    <t>Vajolet2 2.5</t>
  </si>
  <si>
    <t>==01</t>
  </si>
  <si>
    <t>D2</t>
  </si>
  <si>
    <t>Fizbo 2</t>
  </si>
  <si>
    <t>==1=====</t>
  </si>
  <si>
    <t>==1=1===</t>
  </si>
  <si>
    <t>==0=0===</t>
  </si>
  <si>
    <t>==0=====</t>
  </si>
  <si>
    <t>28 rounds, 112 games</t>
  </si>
  <si>
    <t>=1=0</t>
  </si>
  <si>
    <t>=0=1</t>
  </si>
  <si>
    <t>ChessbrainVB</t>
  </si>
  <si>
    <t>Ethereal</t>
  </si>
  <si>
    <t>Pedone</t>
  </si>
  <si>
    <t>Scorpio</t>
  </si>
  <si>
    <t>Senpai</t>
  </si>
  <si>
    <t>The Baron</t>
  </si>
  <si>
    <t>Initial</t>
  </si>
  <si>
    <t>Div.</t>
  </si>
  <si>
    <t>Syz.</t>
  </si>
  <si>
    <t>Fritz</t>
  </si>
  <si>
    <t>2.0</t>
  </si>
  <si>
    <t>P</t>
  </si>
  <si>
    <t>8</t>
  </si>
  <si>
    <t>Roger Zuehlsdorf</t>
  </si>
  <si>
    <t>Andrew Grant</t>
  </si>
  <si>
    <t>Fabio Gobbato</t>
  </si>
  <si>
    <t>Daniel Shawul</t>
  </si>
  <si>
    <t>Fabien Letouzey</t>
  </si>
  <si>
    <t>Richard Pijl</t>
  </si>
  <si>
    <t>%</t>
  </si>
  <si>
    <t>Termination</t>
  </si>
  <si>
    <t>Duration</t>
  </si>
  <si>
    <t>Queen's Indian: Petrosian, 5.Nc3 d5 6.Bg5 Be7</t>
  </si>
  <si>
    <t>M21</t>
  </si>
  <si>
    <t>French: Exchange, 4.Nf3 Bd6 5.Bd3 Nf6</t>
  </si>
  <si>
    <t>QGD: 4.Nf3</t>
  </si>
  <si>
    <t>Queen's Pawn: 2.Nf3 e6</t>
  </si>
  <si>
    <t>C06</t>
  </si>
  <si>
    <t>French: Tarrasch, Closed, 8...f6 9.Nf4</t>
  </si>
  <si>
    <t>D53</t>
  </si>
  <si>
    <t>D24</t>
  </si>
  <si>
    <t>B11</t>
  </si>
  <si>
    <t>QGA: 4.Nc3 e6 5.e4</t>
  </si>
  <si>
    <t>QGD: Exchange, 5.Bg5 c6 6.e3</t>
  </si>
  <si>
    <t>M23</t>
  </si>
  <si>
    <t>M30</t>
  </si>
  <si>
    <t>C84</t>
  </si>
  <si>
    <t>A15</t>
  </si>
  <si>
    <t>M4</t>
  </si>
  <si>
    <t>B09</t>
  </si>
  <si>
    <t>B17</t>
  </si>
  <si>
    <t>Sicilian: Rossolimo, 3...Nf6</t>
  </si>
  <si>
    <t>B33</t>
  </si>
  <si>
    <t>B38</t>
  </si>
  <si>
    <t>B42</t>
  </si>
  <si>
    <t>B43</t>
  </si>
  <si>
    <t>B46</t>
  </si>
  <si>
    <t>B50</t>
  </si>
  <si>
    <t>M17</t>
  </si>
  <si>
    <t>B89</t>
  </si>
  <si>
    <t>Sicilian: Velimirovic</t>
  </si>
  <si>
    <t>B96</t>
  </si>
  <si>
    <t>B40</t>
  </si>
  <si>
    <t>French: Winawer, 6...Ne7 7.Nf3</t>
  </si>
  <si>
    <t>Sicilian: Dragon, Yugoslav, 10.O-O-O</t>
  </si>
  <si>
    <t>Version</t>
  </si>
  <si>
    <t>UCI</t>
  </si>
  <si>
    <t>xboard</t>
  </si>
  <si>
    <t>1. e4 c5 2. Nf3 d6</t>
  </si>
  <si>
    <t>Rounds</t>
  </si>
  <si>
    <t>1. e4 e5 2. Nf3 Nc6</t>
  </si>
  <si>
    <t>1. d4 Nf6 2. c4 e6</t>
  </si>
  <si>
    <t>1. e4 e6 2. d4 d5</t>
  </si>
  <si>
    <t>1. e4 c5 2. Nf3 Nc6</t>
  </si>
  <si>
    <t>1. e4 c6 2. d4 d5</t>
  </si>
  <si>
    <t>1. d4 d5 2. c4 c6</t>
  </si>
  <si>
    <t>ignored</t>
  </si>
  <si>
    <t>C44</t>
  </si>
  <si>
    <t>King's Pawn Game</t>
  </si>
  <si>
    <t>E00</t>
  </si>
  <si>
    <t>French Defence</t>
  </si>
  <si>
    <t>Caro-Kann Defence</t>
  </si>
  <si>
    <t>Queen's Gambit Declined</t>
  </si>
  <si>
    <t>½-½</t>
  </si>
  <si>
    <t>Final</t>
  </si>
  <si>
    <t>First four plies</t>
  </si>
  <si>
    <t>01 &amp; 08</t>
  </si>
  <si>
    <t>02 &amp; 09</t>
  </si>
  <si>
    <t>03 &amp; 10</t>
  </si>
  <si>
    <t>04 &amp; 11</t>
  </si>
  <si>
    <t>05 &amp; 12</t>
  </si>
  <si>
    <t>06 &amp; 13</t>
  </si>
  <si>
    <t>07 &amp; 14</t>
  </si>
  <si>
    <t>St</t>
  </si>
  <si>
    <t>Ho</t>
  </si>
  <si>
    <t>Ko</t>
  </si>
  <si>
    <t>Gi</t>
  </si>
  <si>
    <t xml:space="preserve">1. d4 Nf6 2. Nf3 e6 </t>
  </si>
  <si>
    <t>15 &amp; 22</t>
  </si>
  <si>
    <t>16 &amp; 23</t>
  </si>
  <si>
    <t>17 &amp; 24</t>
  </si>
  <si>
    <t>18 &amp; 25</t>
  </si>
  <si>
    <t>19 &amp; 26</t>
  </si>
  <si>
    <t>20 &amp; 27</t>
  </si>
  <si>
    <t>21 &amp; 28</t>
  </si>
  <si>
    <t>English Opening</t>
  </si>
  <si>
    <t>1. e4 c5 2. Nf3 e6</t>
  </si>
  <si>
    <t>d2</t>
  </si>
  <si>
    <t>d3</t>
  </si>
  <si>
    <t>d4</t>
  </si>
  <si>
    <t>CZ/US</t>
  </si>
  <si>
    <t>ET</t>
  </si>
  <si>
    <t>FR</t>
  </si>
  <si>
    <t>↗</t>
  </si>
  <si>
    <t>↘</t>
  </si>
  <si>
    <t>→</t>
  </si>
  <si>
    <t>proto-</t>
  </si>
  <si>
    <t>col</t>
  </si>
  <si>
    <t>Nal?</t>
  </si>
  <si>
    <t>TCEC's ECO coding for the eight games</t>
  </si>
  <si>
    <t>Queen's Pawn game</t>
  </si>
  <si>
    <t>Name</t>
  </si>
  <si>
    <t>Fz</t>
  </si>
  <si>
    <t>Bc</t>
  </si>
  <si>
    <t>Cb</t>
  </si>
  <si>
    <t>ab</t>
  </si>
  <si>
    <t>nSB</t>
  </si>
  <si>
    <t>Division 4, 3 and 2 Openings</t>
  </si>
  <si>
    <t>Div. 4, 3, 2, 1, P x-tables</t>
  </si>
  <si>
    <t>TCEC11 Premier Division games</t>
  </si>
  <si>
    <t>DRR</t>
  </si>
  <si>
    <t>Start</t>
  </si>
  <si>
    <t>M51</t>
  </si>
  <si>
    <t>M45</t>
  </si>
  <si>
    <t>D38</t>
  </si>
  <si>
    <t>D60</t>
  </si>
  <si>
    <t>E62</t>
  </si>
  <si>
    <t>E67</t>
  </si>
  <si>
    <t>E94</t>
  </si>
  <si>
    <t>M49</t>
  </si>
  <si>
    <t>Date</t>
  </si>
  <si>
    <t>-M31</t>
  </si>
  <si>
    <t>-M46</t>
  </si>
  <si>
    <t>Score</t>
  </si>
  <si>
    <t>TCEC draw</t>
  </si>
  <si>
    <t>TCEC win</t>
  </si>
  <si>
    <t>3x repetition</t>
  </si>
  <si>
    <t>50-move rule</t>
  </si>
  <si>
    <t>5m EGT eval.</t>
  </si>
  <si>
    <t>02:33:15</t>
  </si>
  <si>
    <t>C65</t>
  </si>
  <si>
    <t>Reti: KIA, French Variation</t>
  </si>
  <si>
    <t>E10</t>
  </si>
  <si>
    <t>02:29:34</t>
  </si>
  <si>
    <t>21:25:09</t>
  </si>
  <si>
    <t>C68</t>
  </si>
  <si>
    <t>Spanish: Exchange, 5.O-O Bg4 6.h3</t>
  </si>
  <si>
    <t>C60</t>
  </si>
  <si>
    <t>Sicilian: Kan, Polugaevsky Variation</t>
  </si>
  <si>
    <t>Scotch: Mieses, 6...Qe7 7.Qe2</t>
  </si>
  <si>
    <t>B98</t>
  </si>
  <si>
    <t>Rodent III</t>
  </si>
  <si>
    <t>Tucano</t>
  </si>
  <si>
    <t>Xiphos</t>
  </si>
  <si>
    <t>Xi</t>
  </si>
  <si>
    <t>Tu</t>
  </si>
  <si>
    <t>Ro</t>
  </si>
  <si>
    <t>Fruit</t>
  </si>
  <si>
    <t>Lc</t>
  </si>
  <si>
    <t>Leela Chess Zero</t>
  </si>
  <si>
    <t>9.60</t>
  </si>
  <si>
    <t>Ft</t>
  </si>
  <si>
    <t>Hash Kb</t>
  </si>
  <si>
    <t>0.7 ID125</t>
  </si>
  <si>
    <t>7.00</t>
  </si>
  <si>
    <t>Milos Tatarevic</t>
  </si>
  <si>
    <t>Alcides Schulz</t>
  </si>
  <si>
    <t>Pawel Koziol</t>
  </si>
  <si>
    <t>RS</t>
  </si>
  <si>
    <t>BR</t>
  </si>
  <si>
    <t>PL</t>
  </si>
  <si>
    <t>UCT/NN AI Community</t>
  </si>
  <si>
    <t>Daniel Mehrmann</t>
  </si>
  <si>
    <t>https://chessprogramming.wikispaces.com/Daniel%20Mehrmann</t>
  </si>
  <si>
    <t>B84, B52, B50, B52; B51, B54, B53, B90</t>
  </si>
  <si>
    <t>C45, C68, C58, C84; C45, C61, C68, C67</t>
  </si>
  <si>
    <t>D50, E40, D35, E20; D30, D50, D59, D41</t>
  </si>
  <si>
    <t>C01, C06, C06, C01; C11, C14, C01, C01</t>
  </si>
  <si>
    <t>B30, B30, B30, B30; B30, B30, B30, B31</t>
  </si>
  <si>
    <t>B15, B15, C19, B15; B15, B12, B15, B12</t>
  </si>
  <si>
    <t>D12, D12, D11, D12; D10, D12, D94, D30</t>
  </si>
  <si>
    <t>1. d4 Nf6 2. c4 g6</t>
  </si>
  <si>
    <t>King's Indian Defence</t>
  </si>
  <si>
    <t>1. d4 Nf6 2. Nf3 d5</t>
  </si>
  <si>
    <t xml:space="preserve">1. d4 d5 2. c4 e6 </t>
  </si>
  <si>
    <t>1. c4 e5 2. Nc3 Nf6</t>
  </si>
  <si>
    <t>1. Nf3 Nf6 2. c4 c5</t>
  </si>
  <si>
    <t>A56, D85, D94, D85; D93, D85, B38, E61</t>
  </si>
  <si>
    <t>D30, D37, D05, D11; D26, D94, D35, D24</t>
  </si>
  <si>
    <t>D50, D50, D35, E51; D30, D50, D30, D53</t>
  </si>
  <si>
    <t>B33, B45, B45, B22; B40, B45, B45, B46</t>
  </si>
  <si>
    <t>E10, E10, D24, E05; D30, E12, D30, A46</t>
  </si>
  <si>
    <t>A28, A28, A28, A22; A28, A22, A28, A28</t>
  </si>
  <si>
    <t>B14, A35, A30, A33; D30, D27, A30, A30</t>
  </si>
  <si>
    <t>Ethereal 9.60</t>
  </si>
  <si>
    <t>Xiphos 0.2</t>
  </si>
  <si>
    <t>Rodent III 0.244</t>
  </si>
  <si>
    <t>Tucano 7.00</t>
  </si>
  <si>
    <t>=111</t>
  </si>
  <si>
    <t>=000</t>
  </si>
  <si>
    <t>1001</t>
  </si>
  <si>
    <t>Fruit 20180416</t>
  </si>
  <si>
    <t>=010</t>
  </si>
  <si>
    <t>Scorpio 2.82</t>
  </si>
  <si>
    <t>0110</t>
  </si>
  <si>
    <t>=101</t>
  </si>
  <si>
    <t>LCZero 0.7 ID125</t>
  </si>
  <si>
    <t>28 rounds, 112 games:  30'+10"/m</t>
  </si>
  <si>
    <t>TCEC12, Division 4 Games</t>
  </si>
  <si>
    <t>Nr</t>
  </si>
  <si>
    <t>Mov</t>
  </si>
  <si>
    <t>WhiteEv</t>
  </si>
  <si>
    <t>BlackEv</t>
  </si>
  <si>
    <t>FinalFen</t>
  </si>
  <si>
    <t>M31</t>
  </si>
  <si>
    <t>19:01:39</t>
  </si>
  <si>
    <t>on</t>
  </si>
  <si>
    <t>2018.04.18</t>
  </si>
  <si>
    <t>01:21:35</t>
  </si>
  <si>
    <t>B84</t>
  </si>
  <si>
    <t>8/4Kp2/4pP2/4k3/8/8/8/8 w - - 0 71</t>
  </si>
  <si>
    <t>Sicilian: Scheveningen, Classical, 7.Be3</t>
  </si>
  <si>
    <t>20:24:15</t>
  </si>
  <si>
    <t>00:56:26</t>
  </si>
  <si>
    <t>5bk1/3q1p1p/r5p1/2p5/2Np4/3P2PP/2P2P1K/1Q2R3 w - - 11 41</t>
  </si>
  <si>
    <t>21:21:42</t>
  </si>
  <si>
    <t>00:58:03</t>
  </si>
  <si>
    <t>8/1p1r3k/6pq/2pBBp2/P1Pn1P2/3P2QP/4r3/1R5K b - - 10 50</t>
  </si>
  <si>
    <t>Sicilian: 2.Nf3 d6 3.Bc4</t>
  </si>
  <si>
    <t>22:20:45</t>
  </si>
  <si>
    <t>01:01:40</t>
  </si>
  <si>
    <t>8/5p1p/r1n1p3/3p2Pk/1p3R1P/1P6/P1r1N1P1/R5K1 w - - 5 38</t>
  </si>
  <si>
    <t>Sicilian: 3.Bb5+ Bd7 4.Bxd7+ Nxd7 5.O-O Ngf6</t>
  </si>
  <si>
    <t>23:23:30</t>
  </si>
  <si>
    <t>01:32:58</t>
  </si>
  <si>
    <t>QR6/8/3K2k1/8/1P6/8/7q/8 w - - 97 136</t>
  </si>
  <si>
    <t>Scotch: 4.Nxd4 Bc5 5.Be3</t>
  </si>
  <si>
    <t>01:03:23</t>
  </si>
  <si>
    <t>2018.04.19</t>
  </si>
  <si>
    <t>01:05:04</t>
  </si>
  <si>
    <t>2q1k3/2p2np1/2P5/4P1p1/P1QK4/1P1N4/2P2P2/8 b - - 4 48</t>
  </si>
  <si>
    <t>02:09:28</t>
  </si>
  <si>
    <t>01:16:22</t>
  </si>
  <si>
    <t>q7/P5pk/1KR2p2/P1B2P1p/4p2P/8/5P2/8 w - - 4 64</t>
  </si>
  <si>
    <t>Two Knights: Morphy, Polerio, 6...c6</t>
  </si>
  <si>
    <t>03:26:51</t>
  </si>
  <si>
    <t>01:08:27</t>
  </si>
  <si>
    <t>1R6/5qbk/4r3/1QBNp1pp/4P3/7P/6PK/8 w - - 0 54</t>
  </si>
  <si>
    <t>Spanish: Closed, 6.d3</t>
  </si>
  <si>
    <t>05:09:24</t>
  </si>
  <si>
    <t>00:56:33</t>
  </si>
  <si>
    <t>D50</t>
  </si>
  <si>
    <t>8/3N4/p7/4pk2/2p5/P5P1/1P3P2/4K3 w - - 1 44</t>
  </si>
  <si>
    <t>QGD: Semi-Tarrasch, Old Pillsbury Variation</t>
  </si>
  <si>
    <t>06:06:59</t>
  </si>
  <si>
    <t>01:18:31</t>
  </si>
  <si>
    <t>E40</t>
  </si>
  <si>
    <t>6B1/6p1/8/2k3p1/pp6/2n4P/1K4P1/8 b - - 1 69</t>
  </si>
  <si>
    <t>Nimzo-Indian: Rubinstein</t>
  </si>
  <si>
    <t>07:26:31</t>
  </si>
  <si>
    <t>01:01:44</t>
  </si>
  <si>
    <t>8/p2b2k1/1rp2n2/3p1p1p/1qRP1P2/r3PBP1/1N4P1/1KQ5 b - - 3 37</t>
  </si>
  <si>
    <t>QGD: Exchange, 5.Nf3 Be7 6.Bf4</t>
  </si>
  <si>
    <t>08:29:15</t>
  </si>
  <si>
    <t>01:10:11</t>
  </si>
  <si>
    <t>E20</t>
  </si>
  <si>
    <t>6r1/1P4pk/1QP4p/p4q2/P3pNnn/6PK/8/8 b - - 3 61</t>
  </si>
  <si>
    <t>Nimzo-Indian: 4.Bd2 O-O 5.Nf3</t>
  </si>
  <si>
    <t>09:40:31</t>
  </si>
  <si>
    <t>01:02:37</t>
  </si>
  <si>
    <t>8/p4R2/2p4p/6pk/3P4/2Pn2BP/5PK1/4q3 b - - 1 51</t>
  </si>
  <si>
    <t>French: Exchange, 4.Nc3 Nf6 5.Nf3</t>
  </si>
  <si>
    <t>10:44:10</t>
  </si>
  <si>
    <t>01:23:31</t>
  </si>
  <si>
    <t>8/3kb3/5BK1/p5P1/P4p2/8/4R3/6r1 w - - 9 84</t>
  </si>
  <si>
    <t>12:08:45</t>
  </si>
  <si>
    <t>01:15:16</t>
  </si>
  <si>
    <t>5nB1/p3r3/2R4K/5k1P/P7/1P6/5P2/8 w - - 3 65</t>
  </si>
  <si>
    <t>French: Tarrasch, Closed, 8...f6 9.exf6, 11...O-O</t>
  </si>
  <si>
    <t>13:25:01</t>
  </si>
  <si>
    <t>01:27:48</t>
  </si>
  <si>
    <t>8/8/P5k1/2b5/3r4/3K4/4R3/5R2 w - - 3 101</t>
  </si>
  <si>
    <t>14:53:50</t>
  </si>
  <si>
    <t>01:03:11</t>
  </si>
  <si>
    <t>2k5/6Q1/2n4P/5p2/5P2/P5P1/2q2K2/4R3 w - - 3 53</t>
  </si>
  <si>
    <t>Sicilian: Rossolimo, 3...e6 4.O-O Nge7</t>
  </si>
  <si>
    <t>15:58:03</t>
  </si>
  <si>
    <t>01:12:07</t>
  </si>
  <si>
    <t>8/8/6k1/8/1R6/1p3K2/8/6r1 w - - 0 70</t>
  </si>
  <si>
    <t>Sicilian: Rossolimo, 3...e6 4.O-O Nge7 5.b3</t>
  </si>
  <si>
    <t>17:11:11</t>
  </si>
  <si>
    <t>01:10:03</t>
  </si>
  <si>
    <t>4R3/7r/8/3p4/3k4/5K2/8/8 b - - 0 62</t>
  </si>
  <si>
    <t>Sicilian: Rossolimo</t>
  </si>
  <si>
    <t>18:22:18</t>
  </si>
  <si>
    <t>01:02:58</t>
  </si>
  <si>
    <t>8/p5pk/8/2p5/4P3/2P5/2K2bp1/3R4 b - - 3 50</t>
  </si>
  <si>
    <t>Sicilian: 2...Nc6 3.Nc3 e5</t>
  </si>
  <si>
    <t>19:26:17</t>
  </si>
  <si>
    <t>01:02:19</t>
  </si>
  <si>
    <t>5bk1/1p2qppp/2p5/7P/8/1Q3KP1/8/8 b - - 3 44</t>
  </si>
  <si>
    <t>20:29:37</t>
  </si>
  <si>
    <t>01:09:20</t>
  </si>
  <si>
    <t>2k5/8/6P1/1K6/5P2/8/7p/8 w - - 0 55</t>
  </si>
  <si>
    <t>21:39:58</t>
  </si>
  <si>
    <t>01:07:17</t>
  </si>
  <si>
    <t>5qk1/6r1/5p2/pp1P4/2p2N2/7Q/2P2P2/5K2 w - - 10 61</t>
  </si>
  <si>
    <t>22:48:19</t>
  </si>
  <si>
    <t>02:56:35</t>
  </si>
  <si>
    <t>3k4/r2P4/8/1Bp2p2/1pP2P2/1P1K4/8/8 b - - 100 353</t>
  </si>
  <si>
    <t>01:45:54</t>
  </si>
  <si>
    <t>2018.04.20</t>
  </si>
  <si>
    <t>01:09:53</t>
  </si>
  <si>
    <t>8/5pk1/6p1/PR1N4/5P2/3K4/6rP/8 w - - 0 56</t>
  </si>
  <si>
    <t>Slav: 4.e3 Bf5 5.Bd3 Bxd3</t>
  </si>
  <si>
    <t>02:56:49</t>
  </si>
  <si>
    <t>00:56:54</t>
  </si>
  <si>
    <t>3Q4/1P5p/p4k2/P7/1q1P4/6P1/1r6/5NK1 b - - 10 43</t>
  </si>
  <si>
    <t>Slav: 4.e3 Bf5 5.Nc3 e6 6.Bd3 Bxd3 7.Qxd3 Nbd7</t>
  </si>
  <si>
    <t>M41</t>
  </si>
  <si>
    <t>03:54:47</t>
  </si>
  <si>
    <t>01:11:37</t>
  </si>
  <si>
    <t>3k1r2/2q2b1R/2p1rpB1/2RpP3/PQ6/6P1/5PK1/8 w - - 3 65</t>
  </si>
  <si>
    <t>Slav: 3.Nf3 dxc4 4.Nc3</t>
  </si>
  <si>
    <t>05:07:25</t>
  </si>
  <si>
    <t>01:09:51</t>
  </si>
  <si>
    <t>8/6pk/2R2p2/2Pp1P1P/4n1P1/4K3/2r5/8 b - - 0 55</t>
  </si>
  <si>
    <t>06:18:17</t>
  </si>
  <si>
    <t>01:09:37</t>
  </si>
  <si>
    <t>8/8/5p1p/R3k3/8/p3pB1P/1q4PK/8 b - - 3 52</t>
  </si>
  <si>
    <t>Sicilian: 3.Bb5+ Nd7 4.d4 Nf6 5.Nc3 cxd4 6.Qxd4 e5</t>
  </si>
  <si>
    <t>07:28:55</t>
  </si>
  <si>
    <t>01:17:58</t>
  </si>
  <si>
    <t>B54</t>
  </si>
  <si>
    <t>8/1PK2p2/5p2/4bP1k/8/3B4/8/8 w - - 1 69</t>
  </si>
  <si>
    <t>Sicilian: Open, 2...d6, 4...e5</t>
  </si>
  <si>
    <t>08:47:53</t>
  </si>
  <si>
    <t>01:16:39</t>
  </si>
  <si>
    <t>8/Pp1k4/1r1p4/4p1p1/6P1/2R2P2/1K6/8 w - - 0 69</t>
  </si>
  <si>
    <t>Sicilian, Chekhover Variation</t>
  </si>
  <si>
    <t>10:05:34</t>
  </si>
  <si>
    <t>00:59:35</t>
  </si>
  <si>
    <t>2r4k/6p1/7p/8/3P4/Pp6/5R2/1K1b4 b - - 0 46</t>
  </si>
  <si>
    <t>Sicilian: Najdorf, 6.Be3 e5 7.Nb3 Be6 8.f3 Be7 9.Qd2 O-O 10.O-O-O</t>
  </si>
  <si>
    <t>11:06:13</t>
  </si>
  <si>
    <t>01:03:28</t>
  </si>
  <si>
    <t>3k4/2p5/4Q2p/2B5/8/P4K1P/1P6/7q w - - 2 51</t>
  </si>
  <si>
    <t>12:10:45</t>
  </si>
  <si>
    <t>01:02:28</t>
  </si>
  <si>
    <t>6k1/5p1p/6p1/1p2Pq2/p4P2/P2PQ2P/1P1R2K1/r7 w - - 3 42</t>
  </si>
  <si>
    <t>Spanish: Bird's, 5.O-O c6 6.Bc4</t>
  </si>
  <si>
    <t>13:14:14</t>
  </si>
  <si>
    <t>01:28:11</t>
  </si>
  <si>
    <t>4k3/8/4P3/3KNp2/3B1P2/8/8/7r b - - 2 94</t>
  </si>
  <si>
    <t>Spanish: Exchange, Bronstein, 6.Na3 b5</t>
  </si>
  <si>
    <t>14:43:26</t>
  </si>
  <si>
    <t>01:13:40</t>
  </si>
  <si>
    <t>C67</t>
  </si>
  <si>
    <t>8/5p2/3B2b1/8/1pk4P/p3K3/8/8 b - - 1 71</t>
  </si>
  <si>
    <t>Spanish: Open Berlin, 5.d4 Nd6 Queenswap, 9.Nc3</t>
  </si>
  <si>
    <t>15:58:07</t>
  </si>
  <si>
    <t>01:15:12</t>
  </si>
  <si>
    <t>8/7p/1p6/p1n5/k5p1/P3q1P1/1Q5K/8 b - - 15 67</t>
  </si>
  <si>
    <t>17:14:19</t>
  </si>
  <si>
    <t>01:17:19</t>
  </si>
  <si>
    <t>8/6k1/8/1P5P/4RP2/2b3P1/r3B1K1/8 w - - 1 72</t>
  </si>
  <si>
    <t>QGD: 4.Bg5 Bb4</t>
  </si>
  <si>
    <t>18:32:38</t>
  </si>
  <si>
    <t>01:11:36</t>
  </si>
  <si>
    <t>8/R4k2/4b3/1p6/1P4P1/R7/5P1K/4r3 b - - 0 52</t>
  </si>
  <si>
    <t>QGD: Tartakower, 8.cxd5 Nxd5 9.Bxe7 Qxe7 10.Rc1</t>
  </si>
  <si>
    <t>19:45:15</t>
  </si>
  <si>
    <t>00:59:11</t>
  </si>
  <si>
    <t>r3r2k/P1RR4/7p/4p3/7Q/8/5PP1/1q4K1 w - - 1 48</t>
  </si>
  <si>
    <t>20:45:31</t>
  </si>
  <si>
    <t>01:28:50</t>
  </si>
  <si>
    <t>3Q1b2/8/1K3PB1/4r1k1/8/8/8/8 w - - 1 99</t>
  </si>
  <si>
    <t>French: Burn, 5.Nxe4 Nbd7 6.Nf3 Be7</t>
  </si>
  <si>
    <t>22:15:22</t>
  </si>
  <si>
    <t>01:10:52</t>
  </si>
  <si>
    <t>8/6p1/4p2k/3pP3/7R/p5K1/8/r7 b - - 3 56</t>
  </si>
  <si>
    <t>French: Classical, Alapin Variation</t>
  </si>
  <si>
    <t>23:27:19</t>
  </si>
  <si>
    <t>01:07:41</t>
  </si>
  <si>
    <t>8/1R6/2p5/6k1/2PP1pp1/P3n2p/1P3K2/8 b - - 0 47</t>
  </si>
  <si>
    <t>00:36:01</t>
  </si>
  <si>
    <t>2018.04.21</t>
  </si>
  <si>
    <t>01:33:38</t>
  </si>
  <si>
    <t>8/8/4B3/Rp2r3/8/p7/1k1K4/8 w - - 10 127</t>
  </si>
  <si>
    <t>02:10:40</t>
  </si>
  <si>
    <t>01:31:09</t>
  </si>
  <si>
    <t>8/8/6k1/8/5P1p/3b1qp1/4Q3/4K1B1 b - - 8 105</t>
  </si>
  <si>
    <t>03:42:49</t>
  </si>
  <si>
    <t>01:29:51</t>
  </si>
  <si>
    <t>8/6p1/5p2/4nP2/2B3Pp/4K2P/8/3k4 w - - 55 112</t>
  </si>
  <si>
    <t>05:13:41</t>
  </si>
  <si>
    <t>01:55:28</t>
  </si>
  <si>
    <t>8/2b4r/2p1rpkP/p1p1p1p1/PpP1P1N1/2PP1R2/2K2P2/2R5 b - - 86 176</t>
  </si>
  <si>
    <t>07:10:13</t>
  </si>
  <si>
    <t>01:08:47</t>
  </si>
  <si>
    <t>6R1/1p2kp2/p1n1p1p1/4P1P1/P4PK1/4n3/1P6/7R w - - 13 59</t>
  </si>
  <si>
    <t>Sicilian: Rossolimo, 3...g6 4.O-O Bg7 5.c3</t>
  </si>
  <si>
    <t>08:20:02</t>
  </si>
  <si>
    <t>00:57:43</t>
  </si>
  <si>
    <t>2n5/2k2p1r/R5p1/1Q3bq1/2Bpp3/8/P1P2PP1/K6R w - - 0 43</t>
  </si>
  <si>
    <t>Caro-Kann: 3.Nc3</t>
  </si>
  <si>
    <t>09:18:45</t>
  </si>
  <si>
    <t>01:43:38</t>
  </si>
  <si>
    <t>8/R4n2/3r1k2/7K/6P1/8/8/8 b - - 100 142</t>
  </si>
  <si>
    <t>Caro-Kann: Advance, 4.Nf3 e6 5.Be2 c5 6.Be3</t>
  </si>
  <si>
    <t>11:03:25</t>
  </si>
  <si>
    <t>01:11:15</t>
  </si>
  <si>
    <t>8/5pk1/5pp1/8/1b4PP/1P1Q4/p1N5/3K2q1 w - - 1 62</t>
  </si>
  <si>
    <t>12:15:44</t>
  </si>
  <si>
    <t>01:08:51</t>
  </si>
  <si>
    <t>2r4q/k2b1P1p/2p5/r3p3/pR1PBQ2/P7/1P6/1K4R1 w - - 0 50</t>
  </si>
  <si>
    <t>Caro-Kann: 3.Nd2</t>
  </si>
  <si>
    <t>13:25:36</t>
  </si>
  <si>
    <t>00:31:14</t>
  </si>
  <si>
    <t>rnbqkbnr/pp2pppp/2p5/3p4/2PP4/4P3/PP3PPP/RNBQKBNR b KQkq - 0 3</t>
  </si>
  <si>
    <t>Slav: 3.e3</t>
  </si>
  <si>
    <t>13:57:51</t>
  </si>
  <si>
    <t>01:21:10</t>
  </si>
  <si>
    <t>8/1kP5/1r6/4P3/4K3/1p6/8/8 b - - 0 82</t>
  </si>
  <si>
    <t>15:20:05</t>
  </si>
  <si>
    <t>01:32:55</t>
  </si>
  <si>
    <t>D94</t>
  </si>
  <si>
    <t>8/5k2/5b2/3Q1P2/P6P/6P1/4q3/6K1 b - - 12 122</t>
  </si>
  <si>
    <t>16:54:01</t>
  </si>
  <si>
    <t>01:16:38</t>
  </si>
  <si>
    <t>8/1B1bk2p/2p3p1/2PpKpP1/1P3P2/6P1/5P2/8 b - - 13 63</t>
  </si>
  <si>
    <t>QGD: 3.Nf3 c6</t>
  </si>
  <si>
    <t>White mates</t>
  </si>
  <si>
    <t>M1</t>
  </si>
  <si>
    <t>18:11:39</t>
  </si>
  <si>
    <t>01:01:01</t>
  </si>
  <si>
    <t>5Rrk/4pp1Q/1P6/1P1qb2p/p7/3B3P/6P1/5R1K b - - 0 46</t>
  </si>
  <si>
    <t>Benoni: 3.d5 d6 4.Nc3 g6 5.e4 Bg7</t>
  </si>
  <si>
    <t>19:13:40</t>
  </si>
  <si>
    <t>01:03:48</t>
  </si>
  <si>
    <t>8/4p3/4Pk2/8/5Q1p/p1qp3P/6P1/7K b - - 0 44</t>
  </si>
  <si>
    <t>20:18:29</t>
  </si>
  <si>
    <t>01:20:32</t>
  </si>
  <si>
    <t>4B3/2r5/p7/1p6/1P3k2/3Kn1p1/3R4/8 b - - 1 77</t>
  </si>
  <si>
    <t>21:40:02</t>
  </si>
  <si>
    <t>00:58:40</t>
  </si>
  <si>
    <t>3R1B2/p6k/8/7p/2p1b2P/8/P7/3K4 w - - 1 46</t>
  </si>
  <si>
    <t>22:39:47</t>
  </si>
  <si>
    <t>01:20:18</t>
  </si>
  <si>
    <t>8/8/R7/8/8/1r5p/pk5K/8 b - - 7 73</t>
  </si>
  <si>
    <t>00:01:10</t>
  </si>
  <si>
    <t>2018.04.22</t>
  </si>
  <si>
    <t>00:32:33</t>
  </si>
  <si>
    <t>rnbqkb1r/ppp2ppp/4pn2/3p4/2PP4/2N2N2/PP2PPPP/R1BQKB1R b KQkq - 1 4</t>
  </si>
  <si>
    <t>00:34:43</t>
  </si>
  <si>
    <t>00:55:40</t>
  </si>
  <si>
    <t>r2n1b1k/1br5/p3p2p/2ppRB1N/qP4QN/P1P5/5PPP/R5K1 b - - 0 25</t>
  </si>
  <si>
    <t>Colle: 3...e6 4.Bd3</t>
  </si>
  <si>
    <t>01:31:24</t>
  </si>
  <si>
    <t>01:02:21</t>
  </si>
  <si>
    <t>8/7R/5k2/6p1/5bP1/5P1P/5K2/8 w - - 0 45</t>
  </si>
  <si>
    <t>Slav: 3.Nf3 Nf6</t>
  </si>
  <si>
    <t>M12</t>
  </si>
  <si>
    <t>02:34:45</t>
  </si>
  <si>
    <t>00:57:59</t>
  </si>
  <si>
    <t>2Q5/3R4/8/2n3k1/2q1P2N/Pp6/1P3PPb/K7 w - - 5 43</t>
  </si>
  <si>
    <t>QGD: Dutch-Peruvian, Prins Variation</t>
  </si>
  <si>
    <t>03:33:46</t>
  </si>
  <si>
    <t>01:24:16</t>
  </si>
  <si>
    <t>8/8/8/1n1Bp1p1/4Pp1p/5P1P/5KP1/1k6 w - - 84 87</t>
  </si>
  <si>
    <t>QGD: 4.Bg5 dxc4</t>
  </si>
  <si>
    <t>04:59:02</t>
  </si>
  <si>
    <t>01:17:49</t>
  </si>
  <si>
    <t>4r3/5k2/8/3PQ1p1/P7/1P6/2q2R1p/K1N5 b - - 0 63</t>
  </si>
  <si>
    <t>06:17:51</t>
  </si>
  <si>
    <t>00:46:23</t>
  </si>
  <si>
    <t>E51</t>
  </si>
  <si>
    <t>6k1/5n2/1Q2p2p/p1B1P3/P1P1KPp1/4P1P1/3q4/8 b - - 9 41</t>
  </si>
  <si>
    <t>Nimzo-Indian: 4.e3 O-O 5.Nf3 d5 6.Bd3</t>
  </si>
  <si>
    <t>07:05:17</t>
  </si>
  <si>
    <t>01:08:00</t>
  </si>
  <si>
    <t>1R6/3P1k2/3K2p1/1B6/7q/8/8/6b1 b - - 0 60</t>
  </si>
  <si>
    <t>Sicilian: Pelikan, 7.Bg5 a6 8.Na3</t>
  </si>
  <si>
    <t>08:14:19</t>
  </si>
  <si>
    <t>01:18:42</t>
  </si>
  <si>
    <t>b7/P2k4/4p1p1/2K2pP1/1B3P1P/8/8/8 w - - 5 73</t>
  </si>
  <si>
    <t>Sicilian: Taimanov, Four Knights, 6.Nxc6 bxc6 7.e5 Nd5 8.Ne4 Qc7</t>
  </si>
  <si>
    <t>09:34:07</t>
  </si>
  <si>
    <t>01:32:57</t>
  </si>
  <si>
    <t>5r2/5PR1/8/2P4k/8/3K3p/8/8 w - - 1 105</t>
  </si>
  <si>
    <t>11:08:04</t>
  </si>
  <si>
    <t>01:02:03</t>
  </si>
  <si>
    <t>6rk/1p5p/5p1q/p2p4/PP1Qbp2/2P2N2/6R1/R4K2 b - - 0 45</t>
  </si>
  <si>
    <t>Sicilian: Alapin, 2...e6 3.d4 d5 4.exd5 exd5 5.Nf3</t>
  </si>
  <si>
    <t>12:11:07</t>
  </si>
  <si>
    <t>01:13:34</t>
  </si>
  <si>
    <t>8/8/2r3k1/5NP1/5K2/8/8/8 w - - 0 60</t>
  </si>
  <si>
    <t>Neo-Indian: 3.Nf3 a6 4.Nc3</t>
  </si>
  <si>
    <t>13:25:42</t>
  </si>
  <si>
    <t>01:11:26</t>
  </si>
  <si>
    <t>5n2/6k1/R2p1pPR/2pP4/4P2Q/1r4qK/8/8 w - - 0 60</t>
  </si>
  <si>
    <t>Neo-Indian: 3.Nf3 Be7</t>
  </si>
  <si>
    <t>14:38:09</t>
  </si>
  <si>
    <t>01:18:22</t>
  </si>
  <si>
    <t>8/8/5r2/8/5pk1/7R/7K/8 b - - 0 114</t>
  </si>
  <si>
    <t>QGA: 4.Nc3 e6 5.e3</t>
  </si>
  <si>
    <t>15:57:35</t>
  </si>
  <si>
    <t>01:16:20</t>
  </si>
  <si>
    <t>E05</t>
  </si>
  <si>
    <t>8/8/1kn5/p3r3/2K5/1R6/8/8 b - - 5 73</t>
  </si>
  <si>
    <t>Catalan: Open, Classical, 7.Ne5</t>
  </si>
  <si>
    <t>17:14:56</t>
  </si>
  <si>
    <t>00:56:25</t>
  </si>
  <si>
    <t>5k2/8/6p1/3B4/2pb1P2/5KP1/8/2r5 b - - 1 40</t>
  </si>
  <si>
    <t>English: Four Knights, 4.d4</t>
  </si>
  <si>
    <t>18:12:23</t>
  </si>
  <si>
    <t>01:12:05</t>
  </si>
  <si>
    <t>8/5R2/4Pn1P/p3k3/4r1B1/6K1/8/8 w - - 1 64</t>
  </si>
  <si>
    <t>19:25:28</t>
  </si>
  <si>
    <t>01:08:25</t>
  </si>
  <si>
    <t>2r5/p1R5/P3q2k/1Q1p1p2/3Pp1p1/4P1P1/5PK1/8 w - - 15 60</t>
  </si>
  <si>
    <t>English: Four Knights, 4.e3</t>
  </si>
  <si>
    <t>20:34:57</t>
  </si>
  <si>
    <t>00:31:32</t>
  </si>
  <si>
    <t>rnbqkb1r/pppp1ppp/5n2/4p3/2P5/2N2N2/PP1PPPPP/R1BQKB1R b KQkq - 3 3</t>
  </si>
  <si>
    <t>English: King's, 2.Nc3 Nf6 3.Nf3</t>
  </si>
  <si>
    <t>21:07:30</t>
  </si>
  <si>
    <t>01:13:23</t>
  </si>
  <si>
    <t>2Q5/3P1Rbk/1q6/7p/8/1N4PP/P3rN1K/8 w - - 1 61</t>
  </si>
  <si>
    <t>Caro-Kann: Panov-Botvinnik, 5...e6 6.Nf3 Nc6</t>
  </si>
  <si>
    <t>22:21:54</t>
  </si>
  <si>
    <t>01:05:38</t>
  </si>
  <si>
    <t>8/1N5p/7P/3k4/3b2K1/8/8/8 b - - 10 67</t>
  </si>
  <si>
    <t>English: Symmetrical, Four Knights</t>
  </si>
  <si>
    <t>23:28:37</t>
  </si>
  <si>
    <t>01:11:28</t>
  </si>
  <si>
    <t>8/5k2/R7/8/3pK2n/8/8/8 b - - 0 72</t>
  </si>
  <si>
    <t>00:41:05</t>
  </si>
  <si>
    <t>2018.04.23</t>
  </si>
  <si>
    <t>01:01:29</t>
  </si>
  <si>
    <t>A33</t>
  </si>
  <si>
    <t>8/p2r2p1/1p1k1p1p/1P2p2P/2PpP1P1/1R1K1P2/P7/8 b - - 12 37</t>
  </si>
  <si>
    <t>English: Symmetrical, Two Knights, 5.Nc3 Nc6</t>
  </si>
  <si>
    <t>01:43:35</t>
  </si>
  <si>
    <t>01:11:05</t>
  </si>
  <si>
    <t>8/8/5k1p/7n/3K4/5P2/8/8 w - - 0 59</t>
  </si>
  <si>
    <t>02:55:42</t>
  </si>
  <si>
    <t>01:08:16</t>
  </si>
  <si>
    <t>4q3/1p4bk/3Bp1pp/p1P1P3/Pn1N1Q1P/6K1/5P2/8 b - - 12 57</t>
  </si>
  <si>
    <t>04:04:59</t>
  </si>
  <si>
    <t>01:15:05</t>
  </si>
  <si>
    <t>8/3r4/1R6/8/6P1/5P1P/1pk5/4K3 w - - 8 76</t>
  </si>
  <si>
    <t>Sicilian: Maroczy Bind, 7.Nc3 O-O 8.Be2 d6 9.O-O Nd7</t>
  </si>
  <si>
    <t>05:21:05</t>
  </si>
  <si>
    <t>00:32:23</t>
  </si>
  <si>
    <t>rnbqkb1r/pppppp1p/5np1/8/2PP4/2N5/PP2PPPP/R1BQKBNR b KQkq - 1 3</t>
  </si>
  <si>
    <t>King's Indian: 3.Nc3</t>
  </si>
  <si>
    <t>05:54:32</t>
  </si>
  <si>
    <t>01:08:21</t>
  </si>
  <si>
    <t>D26</t>
  </si>
  <si>
    <t>5r2/3R1B2/8/p5P1/8/8/2k2P2/4K3 w - - 2 56</t>
  </si>
  <si>
    <t>QGA: Classical, 6.O-O</t>
  </si>
  <si>
    <t>07:03:57</t>
  </si>
  <si>
    <t>01:28:40</t>
  </si>
  <si>
    <t>8/8/8/p7/8/1k4K1/6Bp/8 b - - 0 99</t>
  </si>
  <si>
    <t>08:33:38</t>
  </si>
  <si>
    <t>01:17:12</t>
  </si>
  <si>
    <t>8/8/3r4/1R3k1p/8/8/8/6K1 b - - 0 67</t>
  </si>
  <si>
    <t>QGD: Exchange, 5.Nf3 Be7 6.Bf4 c6</t>
  </si>
  <si>
    <t>09:51:51</t>
  </si>
  <si>
    <t>00:59:18</t>
  </si>
  <si>
    <t>3k4/5ppp/1P6/8/4BPPP/1pn1K3/8/8 b - - 0 40</t>
  </si>
  <si>
    <t>Black mates</t>
  </si>
  <si>
    <t>10:52:10</t>
  </si>
  <si>
    <t>01:17:13</t>
  </si>
  <si>
    <t>7k/8/3Rbp1q/4B3/4P2K/5PR1/6P1/8 w - - 0 75</t>
  </si>
  <si>
    <t>QGD: 3.e3</t>
  </si>
  <si>
    <t>12:10:24</t>
  </si>
  <si>
    <t>01:04:05</t>
  </si>
  <si>
    <t>3RR3/1pq2k2/p4p2/5Np1/1P4P1/P1b1P3/5K2/8 w - - 7 46</t>
  </si>
  <si>
    <t>13:15:30</t>
  </si>
  <si>
    <t>00:31:55</t>
  </si>
  <si>
    <t>rnbqkbnr/ppp2ppp/4p3/3p4/2PP4/5N2/PP2PPPP/RNBQKB1R b KQkq - 1 3</t>
  </si>
  <si>
    <t>13:48:25</t>
  </si>
  <si>
    <t>01:13:46</t>
  </si>
  <si>
    <t>6k1/5N2/p1p1r3/Pp6/1P1P1R2/8/3K4/8 w - - 1 70</t>
  </si>
  <si>
    <t>QGD: 4.Bg5 Be7 5.Nf3 O-O</t>
  </si>
  <si>
    <t>15:03:16</t>
  </si>
  <si>
    <t>01:17:01</t>
  </si>
  <si>
    <t>4R3/6p1/4Q3/qPk1p2P/6P1/5r2/7K/8 w - - 1 71</t>
  </si>
  <si>
    <t>Sicilian: 2...e6 3.Nc3</t>
  </si>
  <si>
    <t>16:21:18</t>
  </si>
  <si>
    <t>01:29:37</t>
  </si>
  <si>
    <t>8/1p6/p4pk1/5p1p/3K3P/1b4P1/8/R7 b - - 97 95</t>
  </si>
  <si>
    <t>Sicilian: Taimanov, Four Knights, 6.a3</t>
  </si>
  <si>
    <t>17:51:59</t>
  </si>
  <si>
    <t>00:53:12</t>
  </si>
  <si>
    <t>4k3/pb1p1p2/4p1p1/2p1q3/2P4p/rN5P/2QK2P1/5B1R b - - 5 31</t>
  </si>
  <si>
    <t>18:46:12</t>
  </si>
  <si>
    <t>01:15:07</t>
  </si>
  <si>
    <t>1r6/6kp/5pp1/2B5/2B1p3/K1n4P/3b4/R7 b - - 5 75</t>
  </si>
  <si>
    <t>Sicilian: Taimanov, 5...a6 6.Be2 Nge7</t>
  </si>
  <si>
    <t>20:02:19</t>
  </si>
  <si>
    <t>01:07:47</t>
  </si>
  <si>
    <t>8/5q1p/5pk1/7p/4QP2/4P3/p1n2P2/5K2 b - - 5 55</t>
  </si>
  <si>
    <t>21:11:08</t>
  </si>
  <si>
    <t>01:28:22</t>
  </si>
  <si>
    <t>1b1r4/6k1/8/8/1PKp4/6p1/3N4/4N3 b - - 1 98</t>
  </si>
  <si>
    <t>22:40:30</t>
  </si>
  <si>
    <t>01:07:00</t>
  </si>
  <si>
    <t>3R4/P4k2/r6p/2p3p1/2N2p2/1P3PnP/6P1/6K1 w - - 3 57</t>
  </si>
  <si>
    <t>QGD: 3.Nf3 Nf6</t>
  </si>
  <si>
    <t>23:48:34</t>
  </si>
  <si>
    <t>00:43:04</t>
  </si>
  <si>
    <t>4n1k1/1bq1r1b1/1p2p1Qp/1P1pN3/3B1P2/r2PP3/P5RP/6RK w - - 5 29</t>
  </si>
  <si>
    <t>Indian: 1.d4 Nf6 2.Nf3 e6 3.e3 c5 4.Bd3</t>
  </si>
  <si>
    <t>M13</t>
  </si>
  <si>
    <t>00:32:39</t>
  </si>
  <si>
    <t>2018.04.24</t>
  </si>
  <si>
    <t>01:08:06</t>
  </si>
  <si>
    <t>5R2/2p5/8/8/p1knQ3/3N4/PP2p2K/3r4 w - - 1 52</t>
  </si>
  <si>
    <t>English: Four Knights, Nimzowitsch Variation</t>
  </si>
  <si>
    <t>01:41:47</t>
  </si>
  <si>
    <t>01:26:15</t>
  </si>
  <si>
    <t>8/8/3B1k2/3P4/8/4K3/8/7r w - - 0 94</t>
  </si>
  <si>
    <t>English: Bremen, Smyslov, 4.Bg2 O-O</t>
  </si>
  <si>
    <t>03:09:03</t>
  </si>
  <si>
    <t>01:37:31</t>
  </si>
  <si>
    <t>8/2p5/2P2kP1/P4p2/4RP1P/8/3K4/4r3 b - - 0 128</t>
  </si>
  <si>
    <t>English: Four Knights, 4.e3 Bb4 5.Qc2</t>
  </si>
  <si>
    <t>04:47:38</t>
  </si>
  <si>
    <t>01:17:04</t>
  </si>
  <si>
    <t>8/3N4/6p1/7p/p5kP/P3K3/6P1/8 w - - 5 63</t>
  </si>
  <si>
    <t>06:05:43</t>
  </si>
  <si>
    <t>01:33:27</t>
  </si>
  <si>
    <t>3n4/7p/1p4pP/1B3pP1/P4P2/2k1K3/8/8 b - - 97 105</t>
  </si>
  <si>
    <t>07:40:11</t>
  </si>
  <si>
    <t>01:06:39</t>
  </si>
  <si>
    <t>8/7p/4p3/4N3/6p1/7n/7k/4K3 b - - 1 55</t>
  </si>
  <si>
    <t>QGA: Classical, 6...a6</t>
  </si>
  <si>
    <t>08:47:54</t>
  </si>
  <si>
    <t>01:32:34</t>
  </si>
  <si>
    <t>8/3r2q1/1pkP4/p1pn2p1/P1N1p1Pp/1Pn1Pp1P/1Q3P1K/2R2B2 b - - 89 121</t>
  </si>
  <si>
    <t>English: Symmetrical, 2.Nf3 Nf6</t>
  </si>
  <si>
    <t>10:21:29</t>
  </si>
  <si>
    <t>01:23:58</t>
  </si>
  <si>
    <t>8/8/1Pk5/6K1/4P3/4B3/8/7r b - - 10 78</t>
  </si>
  <si>
    <t>Connect fail</t>
  </si>
  <si>
    <t>-M13</t>
  </si>
  <si>
    <t>-M18</t>
  </si>
  <si>
    <t>-M19</t>
  </si>
  <si>
    <t>-M39</t>
  </si>
  <si>
    <t>-M3</t>
  </si>
  <si>
    <t>-M21</t>
  </si>
  <si>
    <t>-M17</t>
  </si>
  <si>
    <t>-M35</t>
  </si>
  <si>
    <t>-M2</t>
  </si>
  <si>
    <r>
      <t>Gr</t>
    </r>
    <r>
      <rPr>
        <sz val="11"/>
        <color theme="1"/>
        <rFont val="Calibri"/>
        <family val="2"/>
      </rPr>
      <t>ün</t>
    </r>
    <r>
      <rPr>
        <sz val="11"/>
        <color theme="1"/>
        <rFont val="Calibri"/>
        <family val="2"/>
        <scheme val="minor"/>
      </rPr>
      <t>feld: Smyslov Defence</t>
    </r>
  </si>
  <si>
    <r>
      <t>Gr</t>
    </r>
    <r>
      <rPr>
        <sz val="11"/>
        <color theme="1"/>
        <rFont val="Calibri"/>
        <family val="2"/>
      </rPr>
      <t>ün</t>
    </r>
    <r>
      <rPr>
        <sz val="11"/>
        <color theme="1"/>
        <rFont val="Calibri"/>
        <family val="2"/>
        <scheme val="minor"/>
      </rPr>
      <t>feld: Modern Exchange, 8.Bb5+</t>
    </r>
  </si>
  <si>
    <r>
      <t>Gr</t>
    </r>
    <r>
      <rPr>
        <sz val="11"/>
        <color theme="1"/>
        <rFont val="Calibri"/>
        <family val="2"/>
      </rPr>
      <t>ün</t>
    </r>
    <r>
      <rPr>
        <sz val="11"/>
        <color theme="1"/>
        <rFont val="Calibri"/>
        <family val="2"/>
        <scheme val="minor"/>
      </rPr>
      <t>feld: Modern Exchange, 8.Be3 O-O 9.Rc1 Qa5 10.Qd2</t>
    </r>
  </si>
  <si>
    <r>
      <t>Gr</t>
    </r>
    <r>
      <rPr>
        <sz val="11"/>
        <color theme="1"/>
        <rFont val="Calibri"/>
        <family val="2"/>
      </rPr>
      <t>ün</t>
    </r>
    <r>
      <rPr>
        <sz val="11"/>
        <color theme="1"/>
        <rFont val="Calibri"/>
        <family val="2"/>
        <scheme val="minor"/>
      </rPr>
      <t>feld: 5.Bf4 O-O 6.e3 c5 7.dxc5 Qa5 8.Rc1</t>
    </r>
  </si>
  <si>
    <t>01</t>
  </si>
  <si>
    <t>03</t>
  </si>
  <si>
    <t>02</t>
  </si>
  <si>
    <t>04</t>
  </si>
  <si>
    <t>05</t>
  </si>
  <si>
    <t>06</t>
  </si>
  <si>
    <t>07</t>
  </si>
  <si>
    <t>08</t>
  </si>
  <si>
    <t>09</t>
  </si>
  <si>
    <t>B52, B52; B54, B90; B50, B53; B92, B52</t>
  </si>
  <si>
    <t>C67, C67; C84, C69; C46, C69; C61, C69</t>
  </si>
  <si>
    <t>E12, E12; E14, E10; E10, E10; E10, E00</t>
  </si>
  <si>
    <t>C07, C02; C01, C01; C06, C01; C01, C05</t>
  </si>
  <si>
    <t>B31, B30; B30, B30; B30, B30; B30, B31</t>
  </si>
  <si>
    <t>B12, B15; B12, B15; B12, B12; B18, B15</t>
  </si>
  <si>
    <t>D10, D11; D11, D10; D12, D11; D11, D12</t>
  </si>
  <si>
    <t>D85, E90; D85, D90; D83, D85; D86, E60</t>
  </si>
  <si>
    <t>A46, A46; A46, A46; A46, A46; A46, A46</t>
  </si>
  <si>
    <t>D30, D30; D31, D53; D30, D30; D30, D30</t>
  </si>
  <si>
    <t>B40, B40; B40, B40; B40, B40; B40, B40</t>
  </si>
  <si>
    <t>A22, A22; A22, A22; A22, A22; A22, A22</t>
  </si>
  <si>
    <t>A05, A05; A05, A05; A05, A05; A05, A05</t>
  </si>
  <si>
    <t>1.08a11</t>
  </si>
  <si>
    <t>TCEC12</t>
  </si>
  <si>
    <t>16.10</t>
  </si>
  <si>
    <t>TCEC 12 Division 4 Openings and Results</t>
  </si>
  <si>
    <t>TCEC12.D4 results</t>
  </si>
  <si>
    <t>TCEC12.D3 results</t>
  </si>
  <si>
    <t>TCEC12.D2 results</t>
  </si>
  <si>
    <t>ChessBrainVB 3.67</t>
  </si>
  <si>
    <t>1=1=</t>
  </si>
  <si>
    <t>Pedone 1.8</t>
  </si>
  <si>
    <t>Ethereal 9.64</t>
  </si>
  <si>
    <t>0=0=</t>
  </si>
  <si>
    <t>10=1</t>
  </si>
  <si>
    <t>Nemorino 4.13</t>
  </si>
  <si>
    <t>Wasp 180420</t>
  </si>
  <si>
    <t>01=0</t>
  </si>
  <si>
    <t>1. e4 e5 2. Bc4 Nf6</t>
  </si>
  <si>
    <t>C26, C26; C26, C26; C26, C26; C26, C26</t>
  </si>
  <si>
    <t>Bishop's O.; Berlin Def.</t>
  </si>
  <si>
    <t>1. Nf3 Nf6 2. g3 d5</t>
  </si>
  <si>
    <t>Reti Opening</t>
  </si>
  <si>
    <t>A05, A05; A05, A05; A05, E09; A05, A05</t>
  </si>
  <si>
    <t>1. e4 c5 2. Nc3 e6</t>
  </si>
  <si>
    <t>1. Nf3 d5 2. c4 e6</t>
  </si>
  <si>
    <t>1. e4 c6 2. Nc3 d5</t>
  </si>
  <si>
    <t>1. d4 d5 2. c4 e6</t>
  </si>
  <si>
    <t>Sicilian, closed</t>
  </si>
  <si>
    <t>B45, B45; B45, B23; B45, B45; B81, B23</t>
  </si>
  <si>
    <t>D37, D38; D55, D37; D38, D32; A13, D26</t>
  </si>
  <si>
    <t>Caro-Kann defence</t>
  </si>
  <si>
    <t>Ruy Lopez</t>
  </si>
  <si>
    <t>1. e4 c5 2. Nf3 g6</t>
  </si>
  <si>
    <t>Sicilian, Hungarian Var.</t>
  </si>
  <si>
    <t>A28, A28; A28, A28; A28, A28; A28, A28</t>
  </si>
  <si>
    <t xml:space="preserve">1. d4 Nf6 2. c4 d6 </t>
  </si>
  <si>
    <t>Old  Indian Defence</t>
  </si>
  <si>
    <t>1. d4 f5 2. g3 Nf6</t>
  </si>
  <si>
    <t>A81</t>
  </si>
  <si>
    <t>Dutch Defence</t>
  </si>
  <si>
    <t>D38, D38; D37, D38; D27, D02; D04, D55</t>
  </si>
  <si>
    <t>B15, B18; B18, B17; B15, B15; B15, B15</t>
  </si>
  <si>
    <t>D37, D30; D30, D31; D50, D50; D37, D53</t>
  </si>
  <si>
    <t>C80, C69; C69, C58; C69, C58; C61, C58</t>
  </si>
  <si>
    <t>B27, B27; B27, B27; B27, B27; B27, B27</t>
  </si>
  <si>
    <t>A53, A55; A54, A53; A53, E90; E90, A53</t>
  </si>
  <si>
    <t>A81, A90; A92, A81; A92, A81; A81, A81</t>
  </si>
  <si>
    <t>8.7 Arasan (White) disconnects</t>
  </si>
  <si>
    <t>3.6 Arasan plays illegal (null) move</t>
  </si>
  <si>
    <t>4.5 Hannibal (White) disconnects</t>
  </si>
  <si>
    <t>Texel, Chessbrain and Arasan disconnect</t>
  </si>
  <si>
    <t xml:space="preserve">1. e4 d5 2. exd5 Nf6 </t>
  </si>
  <si>
    <t>Scandinavian Defence</t>
  </si>
  <si>
    <t>13.8: Hannibal (White) disconnects</t>
  </si>
  <si>
    <t xml:space="preserve">B01, B01; B01, B01; B01, B01; B01, B01 </t>
  </si>
  <si>
    <t>1. e4 Nf6 2. e5 Nd5</t>
  </si>
  <si>
    <t>Alekhine's Defence</t>
  </si>
  <si>
    <t>B03, B04; B02, B02; B04, B04; B02, B03</t>
  </si>
  <si>
    <t>Fritz 16.10</t>
  </si>
  <si>
    <t>0=11</t>
  </si>
  <si>
    <t>Texel 1.08a11</t>
  </si>
  <si>
    <t>1011</t>
  </si>
  <si>
    <t>Xiphos 0.2.4</t>
  </si>
  <si>
    <t>ChessBrainVB 3.68</t>
  </si>
  <si>
    <t>10=0</t>
  </si>
  <si>
    <t>100=</t>
  </si>
  <si>
    <t>01=1</t>
  </si>
  <si>
    <t>1=00</t>
  </si>
  <si>
    <t>011=</t>
  </si>
  <si>
    <t>Arasan TCEC12</t>
  </si>
  <si>
    <t>0100</t>
  </si>
  <si>
    <t>070518</t>
  </si>
  <si>
    <t>0.93070</t>
  </si>
  <si>
    <t>040318</t>
  </si>
  <si>
    <t>Ginkgo 2.012</t>
  </si>
  <si>
    <t>0111</t>
  </si>
  <si>
    <t>=110</t>
  </si>
  <si>
    <t>1000</t>
  </si>
  <si>
    <t>=011</t>
  </si>
  <si>
    <t>=001</t>
  </si>
  <si>
    <t>=100</t>
  </si>
  <si>
    <t>01==</t>
  </si>
  <si>
    <t>Laser 070518</t>
  </si>
  <si>
    <t>=01=</t>
  </si>
  <si>
    <t>10==</t>
  </si>
  <si>
    <t>=10=</t>
  </si>
  <si>
    <t>2 DRRs: 8x7x2 = 112 games</t>
  </si>
  <si>
    <t>47 wins = 42.0%; 65 draws = 58.0%</t>
  </si>
  <si>
    <t>Komodo 12</t>
  </si>
  <si>
    <t>==01====</t>
  </si>
  <si>
    <t>=1=====1</t>
  </si>
  <si>
    <t>1=====11</t>
  </si>
  <si>
    <t>1111====</t>
  </si>
  <si>
    <t>1=111=11</t>
  </si>
  <si>
    <t>Stockfish 160518</t>
  </si>
  <si>
    <t>========</t>
  </si>
  <si>
    <t>1=1===1=</t>
  </si>
  <si>
    <t>==11===1</t>
  </si>
  <si>
    <t>=11===1=</t>
  </si>
  <si>
    <t>1===1=1=</t>
  </si>
  <si>
    <t>1</t>
  </si>
  <si>
    <t>==10====</t>
  </si>
  <si>
    <t>=11==1==</t>
  </si>
  <si>
    <t>=1=1=1=1</t>
  </si>
  <si>
    <t>=1=1=111</t>
  </si>
  <si>
    <t>Fire 7</t>
  </si>
  <si>
    <t>=0=====0</t>
  </si>
  <si>
    <t>0=0===0=</t>
  </si>
  <si>
    <t>======01</t>
  </si>
  <si>
    <t>1=1=====</t>
  </si>
  <si>
    <t>=</t>
  </si>
  <si>
    <t>Andscacs 0.93070</t>
  </si>
  <si>
    <t>0=====00</t>
  </si>
  <si>
    <t>==00===0</t>
  </si>
  <si>
    <t>=00==0==</t>
  </si>
  <si>
    <t>======10</t>
  </si>
  <si>
    <t>0=1=10==</t>
  </si>
  <si>
    <t>1===1===</t>
  </si>
  <si>
    <t>Ginkgo 2.014</t>
  </si>
  <si>
    <t>0000====</t>
  </si>
  <si>
    <t>=00===0=</t>
  </si>
  <si>
    <t>=0=0=0=0</t>
  </si>
  <si>
    <t>0=0=====</t>
  </si>
  <si>
    <t>1=0=01==</t>
  </si>
  <si>
    <t>1=1=10=1</t>
  </si>
  <si>
    <t>0=000=00</t>
  </si>
  <si>
    <t>0===0=0=</t>
  </si>
  <si>
    <t>=0=0=000</t>
  </si>
  <si>
    <t>0===0===</t>
  </si>
  <si>
    <t>0=0=01=0</t>
  </si>
  <si>
    <t>0</t>
  </si>
  <si>
    <t>Chiron 040318</t>
  </si>
  <si>
    <t>CHIRON was discounted after three technical failures</t>
  </si>
  <si>
    <t>Therefore, 168 games rather than 224 games, 8x6x7/2 rather than 8x7x8/2</t>
  </si>
  <si>
    <t>60 = 35.7% wins; 108 = 64.3% draws</t>
  </si>
  <si>
    <t>12.P</t>
  </si>
  <si>
    <t>TCEC 12: Engines</t>
  </si>
  <si>
    <t>↗↗</t>
  </si>
  <si>
    <t>83 wins, 74.1%; 29 draws, 25.9%</t>
  </si>
  <si>
    <t>48 are '1-0' nd 35 '0-1'</t>
  </si>
  <si>
    <t xml:space="preserve">9 wins below the diagonal: Fr-Xi (2), Sc-Tu (3, 4), </t>
  </si>
  <si>
    <t>↗↘</t>
  </si>
  <si>
    <t>28 rounds, 112 games: 30'+10"/m</t>
  </si>
  <si>
    <t>51 wins, 45.5%; 61 draws, 54.5%</t>
  </si>
  <si>
    <t>8 wins below the diagonal: Ne-Ch (2), Ne-Pe (3); Wa-Bo (2)</t>
  </si>
  <si>
    <t>59 wins, 52.7%, 53 draws, 47.3%</t>
  </si>
  <si>
    <t>17 wins below the diagonal: Ar-Fr(2), Va-Te(2), Ha-Fr (1), Ar-Xi (3)</t>
  </si>
  <si>
    <t>13 wins below the diagonal: Fr-Jo (1), Bo-Gi (3), Fr-Fi (3), Gu-Bo (2), Te-La (3)</t>
  </si>
  <si>
    <t>STOCKFISH</t>
  </si>
  <si>
    <t>KOMODO</t>
  </si>
  <si>
    <r>
      <t xml:space="preserve">5, 9, 11, 17, 25, 27, 31, 35, 43, </t>
    </r>
    <r>
      <rPr>
        <u/>
        <sz val="9"/>
        <color theme="1"/>
        <rFont val="Times New Roman"/>
        <family val="1"/>
      </rPr>
      <t>46</t>
    </r>
    <r>
      <rPr>
        <sz val="9"/>
        <color theme="1"/>
        <rFont val="Times New Roman"/>
        <family val="1"/>
      </rPr>
      <t xml:space="preserve">, 51, 55, 57, 59, </t>
    </r>
    <r>
      <rPr>
        <u/>
        <sz val="9"/>
        <color theme="1"/>
        <rFont val="Times New Roman"/>
        <family val="1"/>
      </rPr>
      <t>64</t>
    </r>
    <r>
      <rPr>
        <sz val="9"/>
        <color theme="1"/>
        <rFont val="Times New Roman"/>
        <family val="1"/>
      </rPr>
      <t xml:space="preserve">, </t>
    </r>
    <r>
      <rPr>
        <u/>
        <sz val="9"/>
        <color theme="1"/>
        <rFont val="Times New Roman"/>
        <family val="1"/>
      </rPr>
      <t>66</t>
    </r>
    <r>
      <rPr>
        <sz val="9"/>
        <color theme="1"/>
        <rFont val="Times New Roman"/>
        <family val="1"/>
      </rPr>
      <t xml:space="preserve">, 67, </t>
    </r>
    <r>
      <rPr>
        <u/>
        <sz val="9"/>
        <color theme="1"/>
        <rFont val="Times New Roman"/>
        <family val="1"/>
      </rPr>
      <t>70</t>
    </r>
    <r>
      <rPr>
        <sz val="9"/>
        <color theme="1"/>
        <rFont val="Times New Roman"/>
        <family val="1"/>
      </rPr>
      <t xml:space="preserve">, 71, </t>
    </r>
    <r>
      <rPr>
        <u/>
        <sz val="9"/>
        <color theme="1"/>
        <rFont val="Times New Roman"/>
        <family val="1"/>
      </rPr>
      <t>72</t>
    </r>
    <r>
      <rPr>
        <sz val="9"/>
        <color theme="1"/>
        <rFont val="Times New Roman"/>
        <family val="1"/>
      </rPr>
      <t xml:space="preserve">, 75, 77, 83, </t>
    </r>
    <r>
      <rPr>
        <u/>
        <sz val="9"/>
        <color theme="1"/>
        <rFont val="Times New Roman"/>
        <family val="1"/>
      </rPr>
      <t>88</t>
    </r>
    <r>
      <rPr>
        <sz val="9"/>
        <color theme="1"/>
        <rFont val="Times New Roman"/>
        <family val="1"/>
      </rPr>
      <t>, 89, 93, 95, 97, 99</t>
    </r>
  </si>
  <si>
    <r>
      <t>1</t>
    </r>
    <r>
      <rPr>
        <sz val="9"/>
        <color theme="1"/>
        <rFont val="Times New Roman"/>
        <family val="1"/>
      </rPr>
      <t xml:space="preserve">, </t>
    </r>
    <r>
      <rPr>
        <u/>
        <sz val="9"/>
        <color theme="1"/>
        <rFont val="Times New Roman"/>
        <family val="1"/>
      </rPr>
      <t>29</t>
    </r>
    <r>
      <rPr>
        <sz val="9"/>
        <color theme="1"/>
        <rFont val="Times New Roman"/>
        <family val="1"/>
      </rPr>
      <t xml:space="preserve">, 34, 38, </t>
    </r>
    <r>
      <rPr>
        <u/>
        <sz val="9"/>
        <color theme="1"/>
        <rFont val="Times New Roman"/>
        <family val="1"/>
      </rPr>
      <t>45</t>
    </r>
    <r>
      <rPr>
        <sz val="9"/>
        <color theme="1"/>
        <rFont val="Times New Roman"/>
        <family val="1"/>
      </rPr>
      <t>, 52, 56, 90, 96</t>
    </r>
  </si>
  <si>
    <t>Superfinal</t>
  </si>
  <si>
    <t>Shortest</t>
  </si>
  <si>
    <t>Longest</t>
  </si>
  <si>
    <t>mv</t>
  </si>
  <si>
    <t>between</t>
  </si>
  <si>
    <t>27.3/107</t>
  </si>
  <si>
    <t>SF</t>
  </si>
  <si>
    <t>TCEC12 Shortest/Longest Games</t>
  </si>
  <si>
    <t>Sc-Et</t>
  </si>
  <si>
    <t>25.3/99</t>
  </si>
  <si>
    <t>Ft-Sc</t>
  </si>
  <si>
    <t>6.4/24</t>
  </si>
  <si>
    <t>21.4/84</t>
  </si>
  <si>
    <t>Xi-Et</t>
  </si>
  <si>
    <t>18.3/71</t>
  </si>
  <si>
    <t>Et-Sc</t>
  </si>
  <si>
    <t>16.3/63</t>
  </si>
  <si>
    <t>Xi-Ft</t>
  </si>
  <si>
    <t>TCEC win rule</t>
  </si>
  <si>
    <t>2018.04.26</t>
  </si>
  <si>
    <t>5nk1/np2r1p1/p3p3/Pq1pP3/NPpP3b/2P4R/2QB1NK1/1R6 w - - 3 46</t>
  </si>
  <si>
    <t>Sicilian, Canal-Sokolsky attack, 3...Bd7</t>
  </si>
  <si>
    <t>TCEC draw rule</t>
  </si>
  <si>
    <t>8/2q5/6k1/6p1/8/3Q4/5PK1/8 b - - 19 136</t>
  </si>
  <si>
    <t>SyzygyTB</t>
  </si>
  <si>
    <t>8/5B2/8/7P/4k3/8/3b2K1/8 w - - 0 70</t>
  </si>
  <si>
    <t>Sicilian</t>
  </si>
  <si>
    <t>8/8/8/3n3k/3P4/3KB3/8/8 w - - 0 80</t>
  </si>
  <si>
    <t>Sicilian, Najdorf, Byrne (English) attack</t>
  </si>
  <si>
    <t>6k1/7p/4p3/1p2P1q1/1P4Q1/2P3KP/6P1/7r b - - 1 40</t>
  </si>
  <si>
    <t>3-Fold repetition</t>
  </si>
  <si>
    <t>r5k1/5q2/p1p2ppQ/PbBpp3/1R2P3/2P4P/2P3P1/6K1 b - - 31 47</t>
  </si>
  <si>
    <t>B92</t>
  </si>
  <si>
    <t>4Q3/7p/5kp1/8/7P/3q2PK/8/8 w - - 9 59</t>
  </si>
  <si>
    <t>Sicilian, Najdorf, Opovcensky Variation</t>
  </si>
  <si>
    <t>8/5R1Q/p3p3/P1Pq3p/3P2p1/2P1kr2/8/6K1 w - - 9 82</t>
  </si>
  <si>
    <t>2Nb4/8/2Kp1k2/3P1ppp/ppP5/5PP1/PP5P/8 w - - 2 45</t>
  </si>
  <si>
    <t>Ruy Lopez, Berlin defense, Open Variation</t>
  </si>
  <si>
    <t>6k1/1pb2pp1/2b5/2R4p/1PBq4/P5PP/8/5QK1 w - - 9 43</t>
  </si>
  <si>
    <t>8/4n3/6p1/6K1/8/7k/6p1/6B1 b - - 3 70</t>
  </si>
  <si>
    <t>Ruy Lopez, Closed defense</t>
  </si>
  <si>
    <t>1k6/8/1p6/6R1/2K5/8/8/1r6 b - - 0 93</t>
  </si>
  <si>
    <t>Ruy Lopez, Exchange Variation , 5.O-O</t>
  </si>
  <si>
    <t>C46</t>
  </si>
  <si>
    <t>8/1pp5/1p1p4/1PnP4/P3k1PK/5R2/8/8 w - - 1 59</t>
  </si>
  <si>
    <t>Four knights, Italian Variation</t>
  </si>
  <si>
    <t>8/1p6/p3q1pk/7p/1P1R2n1/2P2R2/4KP2/8 w - - 22 56</t>
  </si>
  <si>
    <t>8/6rk/4b3/4Q3/8/3q2BP/7K/8 b - - 11 76</t>
  </si>
  <si>
    <t>Ruy Lopez, Bird's defense</t>
  </si>
  <si>
    <t>8/8/6p1/2B3bp/1p6/pPk5/K4P2/8 w - - 0 62</t>
  </si>
  <si>
    <t>Ruy Lopez, Exchange, Bronstein Variation</t>
  </si>
  <si>
    <t>2018.04.27</t>
  </si>
  <si>
    <t>8/5k2/6p1/3PP1p1/1r4P1/4K3/4B3/8 w - - 9 59</t>
  </si>
  <si>
    <t>Queen's Indian, Petrosian system</t>
  </si>
  <si>
    <t>8/1K1R4/1P6/6k1/8/5q2/8/8 w - - 0 60</t>
  </si>
  <si>
    <t>8/2pK1k2/1p1n4/1P3p2/3P2p1/8/4R2P/8 w - - 9 105</t>
  </si>
  <si>
    <t>Queen's Indian, 4.e3</t>
  </si>
  <si>
    <t>3R4/p4pk1/6pp/3N4/P1n5/3Q2P1/5PKP/2r1q3 w - - 9 46</t>
  </si>
  <si>
    <t>Queen's pawn game</t>
  </si>
  <si>
    <t>8/8/8/5k2/7R/4P2K/8/r7 b - - 0 80</t>
  </si>
  <si>
    <t>8/3k4/5R2/2p5/2P2p2/8/2b2KP1/8 w - - 6 53</t>
  </si>
  <si>
    <t>8/8/3k4/8/1P3R2/3b4/5K2/8 b - - 0 60</t>
  </si>
  <si>
    <t>8/8/8/8/pP1N2p1/P1B1k1K1/5r2/8 b - - 9 107</t>
  </si>
  <si>
    <t>4q3/P7/4p1k1/3pPp2/7Q/7P/7K/8 b - - 0 69</t>
  </si>
  <si>
    <t>French, Tarrasch, Open Variation</t>
  </si>
  <si>
    <t>3B4/5k2/1P6/3pK3/6P1/1r5p/R7/8 w - - 1 74</t>
  </si>
  <si>
    <t>French, Advance, Paulsen attack</t>
  </si>
  <si>
    <t>White disconnects</t>
  </si>
  <si>
    <t>4n1k1/5p2/ppq4p/3p2p1/1P1P2n1/2PB2Pb/2N2PNP/2Q3K1 w - - 4 34</t>
  </si>
  <si>
    <t>French, Exchange Variation</t>
  </si>
  <si>
    <t>6k1/8/6R1/8/8/8/2r2P2/6K1 b - - 0 45</t>
  </si>
  <si>
    <t>M35</t>
  </si>
  <si>
    <t>7k/1R5p/4Np2/5P1K/1p6/7P/8/6r1 w - - 2 61</t>
  </si>
  <si>
    <t>French, Tarrasch, Closed Variation , Main line</t>
  </si>
  <si>
    <t>8/6p1/6p1/B4kP1/6rp/8/5P2/5K2 b - - 1 70</t>
  </si>
  <si>
    <t>1b1Q4/p4pk1/2p1rp2/3p1b2/1P1P1q1p/2P2N1P/5PP1/R3NK2 b - - 99 84</t>
  </si>
  <si>
    <t>4q3/1N2bpkr/4p1p1/1nBpP3/8/P4Q1P/1P5P/5RRK w - - 3 40</t>
  </si>
  <si>
    <t>French, Tarrasch, Closed Variation</t>
  </si>
  <si>
    <t>2Q2qk1/8/p3P1p1/6Pp/7P/8/5PK1/8 w - - 7 66</t>
  </si>
  <si>
    <t>Sicilian, Nimzovich-Rossolimo attack (with ...g6, without ...d6)</t>
  </si>
  <si>
    <t>3Bb1k1/pR3rpp/3p4/2pPp3/P1P2p2/3P2b1/3N1nP1/1B4K1 b - - 0 36</t>
  </si>
  <si>
    <t>Sicilian defense</t>
  </si>
  <si>
    <t>8/8/8/5p2/5k2/6r1/3K4/1R6 w - - 0 128</t>
  </si>
  <si>
    <t>Sicilian, Nimzovich-Rossolimo attack (without ...d6)</t>
  </si>
  <si>
    <t>2018.04.28</t>
  </si>
  <si>
    <t>8/3k4/8/7K/R6P/6r1/8/8 w - - 0 49</t>
  </si>
  <si>
    <t>7Q/8/p1p5/1p6/4q3/1P6/1KP5/5k2 b - - 9 83</t>
  </si>
  <si>
    <t>8/5qk1/4rpp1/5p2/1R6/5P1P/3Q1PK1/8 b - - 14 47</t>
  </si>
  <si>
    <t>4r3/1kq5/r2b4/ppp1p1pp/3nN3/1PQP1P1P/1P4PB/R3R2K b - - 17 45</t>
  </si>
  <si>
    <t>8/r7/8/8/p3k3/R5p1/6K1/8 b - - 3 86</t>
  </si>
  <si>
    <t>2Rb4/k2r4/3B4/p2pP3/P1pP2p1/2P2N2/6K1/8 w - - 0 54</t>
  </si>
  <si>
    <t>Caro-Kann, Advance Variation</t>
  </si>
  <si>
    <t>1n6/1PK2pp1/5p2/6p1/6P1/8/2k2P2/8 b - - 9 60</t>
  </si>
  <si>
    <t>Caro-Kann, Tartakower (Nimzovich) Variation</t>
  </si>
  <si>
    <t>r4rk1/p3bppp/4p3/1Q1pP3/1PN1b3/P1q4P/4BPP1/R1R3K1 b - - 8 24</t>
  </si>
  <si>
    <t>8/p2R4/2k5/8/P7/4K3/8/8 b - - 0 61</t>
  </si>
  <si>
    <t>2r4k/6p1/8/pp2R3/7P/PBP3P1/8/6K1 b - - 0 44</t>
  </si>
  <si>
    <t>1R6/8/1p4r1/p1p5/P1Kn1k2/1P6/8/8 b - - 3 62</t>
  </si>
  <si>
    <t>2Q5/p1brkp2/1p2ppp1/6N1/1qPp3R/6P1/P4PKP/8 w - - 0 37</t>
  </si>
  <si>
    <t>Caro-Kann, Classical Variation</t>
  </si>
  <si>
    <t>3rr2k/p7/2p5/1p3pqP/1P1P4/PBP3P1/4Q3/R4K1R b - - 0 32</t>
  </si>
  <si>
    <t>2r2rk1/pb1qb1pp/Bp2p3/5p2/3P1B2/4PP2/P3Q1PP/1R3RK1 w - - 10 27</t>
  </si>
  <si>
    <t>QGD Slav defense, Exchange Variation</t>
  </si>
  <si>
    <t>8/p7/1p3pp1/2p1k3/3q2P1/P6P/6K1/2Q5 w - - 7 60</t>
  </si>
  <si>
    <t>QGD Slav, 4.e3</t>
  </si>
  <si>
    <t>6R1/5p2/8/2r2K2/6Pk/p6p/P6P/8 w - - 9 61</t>
  </si>
  <si>
    <t>QGD Slav, 3.Nf3</t>
  </si>
  <si>
    <t>8/8/8/2r5/6k1/7R/6PK/8 w - - 0 75</t>
  </si>
  <si>
    <t>QGD Slav defense</t>
  </si>
  <si>
    <t>2r5/8/R1p1k1p1/3pBn2/3P2KP/5P2/8/8 b - - 9 68</t>
  </si>
  <si>
    <t>QGD Slav, 4.e3 Bf5</t>
  </si>
  <si>
    <t>3b4/5k2/1PB1p3/2Pp4/6p1/3KP3/5P2/8 w - - 4 44</t>
  </si>
  <si>
    <t>8/1p1r1k2/6p1/P7/1R3PP1/2Bpb3/8/3K4 b - - 10 48</t>
  </si>
  <si>
    <t>k7/6R1/7R/r5p1/7p/7P/6PK/1r6 b - - 79 108</t>
  </si>
  <si>
    <t>2018.04.29</t>
  </si>
  <si>
    <t>4r3/5kn1/1r6/1p4p1/p2PBpP1/P1P2K2/3B1P2/7R w - - 13 47</t>
  </si>
  <si>
    <t>Gruenfeld, Exchange Variation</t>
  </si>
  <si>
    <t>7k/ppp3qp/3p4/3Pn3/1PP1p2P/PR3p2/2Q2P2/5K2 b - - 2 43</t>
  </si>
  <si>
    <t>King's Indian, 5.Nf3</t>
  </si>
  <si>
    <t>3r2k1/1Bq2p2/2P1p1p1/8/p7/1bQ2P1P/6P1/2R4K b - - 9 55</t>
  </si>
  <si>
    <t>D90</t>
  </si>
  <si>
    <t>2r5/p7/p4k2/4N3/2P3P1/2B2K2/P7/8 w - - 1 51</t>
  </si>
  <si>
    <t>Gruenfeld, Three knights Variation</t>
  </si>
  <si>
    <t>D83</t>
  </si>
  <si>
    <t>8/8/P6K/3Q4/8/2k5/8/4q3 b - - 0 64</t>
  </si>
  <si>
    <t>Gruenfeld, Gruenfeld gambit, Botvinnik Variation</t>
  </si>
  <si>
    <t>7R/7r/6pk/p6p/1p5P/5qP1/3Q1P2/2n3K1 b - - 9 54</t>
  </si>
  <si>
    <t>3r2k1/5p2/5P2/1B2P2K/p7/5N2/P7/8 b - - 2 49</t>
  </si>
  <si>
    <t>Gruenfeld, Exchange, Classical Variation</t>
  </si>
  <si>
    <t>R7/3b4/3k4/1p6/p5p1/7p/r3BK1P/8 b - - 5 81</t>
  </si>
  <si>
    <t>King's Indian, 3.Nf3</t>
  </si>
  <si>
    <t>5kr1/4q3/4P3/1p4p1/7R/5Q1K/P5P1/8 b - - 5 57</t>
  </si>
  <si>
    <t>8/5b2/1R6/8/4p3/4k3/6K1/8 w - - 0 84</t>
  </si>
  <si>
    <t>8/p3K3/2R5/4b1k1/8/8/8/8 w - - 0 103</t>
  </si>
  <si>
    <t>8/8/8/1r6/8/1p2PK2/2k3PP/1R6 w - - 9 46</t>
  </si>
  <si>
    <t>4r2k/5q1p/1PRR1p2/6p1/P3r3/2Q3KP/5PP1/8 b - - 0 47</t>
  </si>
  <si>
    <t>8/K2k4/2p5/2P2p2/4bP2/1B6/8/8 b - - 82 132</t>
  </si>
  <si>
    <t>8/2P2p2/3KbN2/4P1k1/2r5/7p/7R/8 b - - 8 64</t>
  </si>
  <si>
    <t>1k6/4R1K1/2r4p/6pP/6P1/4P3/8/8 w - - 4 71</t>
  </si>
  <si>
    <t>8/6p1/5k1p/5p1P/1R3P2/8/6PK/5r2 b - - 10 58</t>
  </si>
  <si>
    <t>Queen's gambit declined</t>
  </si>
  <si>
    <t>8/1p6/pP4p1/P6p/7P/5PK1/4k3/8 b - - 9 75</t>
  </si>
  <si>
    <t>8/6p1/1pk5/2p1r3/R3P1P1/P4K2/1P4R1/4r3 w - - 9 70</t>
  </si>
  <si>
    <t>QGD, 3.Nc3</t>
  </si>
  <si>
    <t>2018.04.30</t>
  </si>
  <si>
    <t>6k1/6p1/2b3qp/pNR1p3/pr6/5P1P/1P2Q1PK/8 w - - 9 43</t>
  </si>
  <si>
    <t>QGD, 4.Bg5 Be7</t>
  </si>
  <si>
    <t>7R/8/5kp1/8/6r1/2r5/3R2P1/6K1 b - - 11 46</t>
  </si>
  <si>
    <t>5k2/7R/4r3/4B3/4BK2/1b6/8/8 w - - 15 62</t>
  </si>
  <si>
    <t>8/5Q2/7p/3Bq1k1/5p2/8/5PPK/8 w - - 15 58</t>
  </si>
  <si>
    <t>8/8/2k5/2b5/1p2PPK1/1Ppr4/P7/7R b - - 4 61</t>
  </si>
  <si>
    <t>4q3/6pk/6b1/R3Q2p/p1p4P/2P2PK1/PP4P1/8 w - - 3 54</t>
  </si>
  <si>
    <t>8/8/4p1k1/3p1p2/5R1P/2qPP1K1/P4QP1/4r3 b - - 13 53</t>
  </si>
  <si>
    <t>8/6k1/p3rr2/2P4Q/6PP/5P1K/P7/8 w - - 1 64</t>
  </si>
  <si>
    <t>2b5/5B2/8/2B5/3K1p1k/5Pp1/8/8 w - - 45 159</t>
  </si>
  <si>
    <t>8/8/5R2/1k4K1/6P1/5r2/8/8 b - - 0 83</t>
  </si>
  <si>
    <t>8/6k1/6p1/6r1/8/7R/8/7K b - - 0 70</t>
  </si>
  <si>
    <t>3Q4/5kp1/7p/5p1P/2p1q3/6P1/2P2P1K/8 w - - 9 44</t>
  </si>
  <si>
    <t>2r5/6pk/4q2p/PP1N3P/2P2RP1/4PK2/8/3R4 b - - 2 50</t>
  </si>
  <si>
    <t>8/8/2N2k2/3n2P1/6K1/8/8/8 b - - 0 56</t>
  </si>
  <si>
    <t>Queen's pawn, Torre attack</t>
  </si>
  <si>
    <t>5rk1/3n4/1pp4r/p1P5/P2Pb1qp/4PpP1/RR3P1B/5QK1 b - - 0 30</t>
  </si>
  <si>
    <t>8/6p1/4k1K1/1p1pP3/1P1P4/8/8/8 w - - 3 80</t>
  </si>
  <si>
    <t>8/5k2/5PP1/4K2P/8/8/8/7r b - - 0 95</t>
  </si>
  <si>
    <t>8/Q6k/2prq3/5p2/3P3P/5BP1/5PK1/8 b - - 16 56</t>
  </si>
  <si>
    <t>6k1/8/4K3/5p2/1R5p/6p1/8/8 b - - 0 52</t>
  </si>
  <si>
    <t>Queen's pawn, Yusupov-Rubinstein system</t>
  </si>
  <si>
    <t>8/7p/3B2p1/3b1p1k/7P/4KPP1/8/8 w - - 9 49</t>
  </si>
  <si>
    <t>2018.05.01</t>
  </si>
  <si>
    <t>8/8/1p2pk2/3n2p1/8/P4NK1/1P1R1P2/1r6 b - - 9 72</t>
  </si>
  <si>
    <t>Fifty moves rule</t>
  </si>
  <si>
    <t>6r1/2p1q1pk/1pR2p1p/1P1Pp2P/Q3P1P1/p5K1/P7/8 w - - 100 110</t>
  </si>
  <si>
    <t>5k2/2p2p2/1p1p2q1/1P1Pp1nN/2P1P3/4P2b/4Q1p1/1R4K1 b - - 0 72</t>
  </si>
  <si>
    <t>3r4/7p/8/1p3kp1/1R6/1p4P1/2r2PP1/6K1 w - - 0 51</t>
  </si>
  <si>
    <t>8/8/7b/7k/8/p2K4/P7/8 w - - 0 114</t>
  </si>
  <si>
    <t>6k1/2b2pp1/2p4p/2P1nN2/3pPB2/3P3R/6PP/r4K2 w - - 9 43</t>
  </si>
  <si>
    <t>8/5N2/8/1k6/n7/4P3/2K5/8 w - - 0 81</t>
  </si>
  <si>
    <t>1n3rk1/2Q2ppp/5n2/8/8/2N2P2/PP4PK/R1B1q3 b - - 8 20</t>
  </si>
  <si>
    <t>7r/8/8/8/5KN1/8/R7/4k3 b - - 0 49</t>
  </si>
  <si>
    <t>8/4r2k/7p/2bpBp2/5P2/1p3QP1/1P3RK1/4q3 w - - 30 56</t>
  </si>
  <si>
    <t>5k2/p2b1r1p/7P/4Q3/5P2/P5P1/8/6K1 w - - 1 58</t>
  </si>
  <si>
    <t>8/4B3/8/8/p2K4/P7/2k5/5b2 w - - 88 103</t>
  </si>
  <si>
    <t>7Q/5k2/6p1/N7/P7/1P4b1/r3p1P1/2K5 w - - 9 69</t>
  </si>
  <si>
    <t>3Qbk2/5p2/2B1p1pp/8/p7/P3P1P1/6K1/4q3 b - - 9 48</t>
  </si>
  <si>
    <t>8/p4ppk/5n2/5r1p/3p2r1/1P1R1N2/PB4K1/3R4 w - - 21 40</t>
  </si>
  <si>
    <t>R7/1B4p1/3k1p2/4p1p1/2b5/5P1P/5KP1/8 w - - 1 54</t>
  </si>
  <si>
    <t>5k2/1p6/8/4pBR1/8/8/5PPK/3r4 b - - 0 56</t>
  </si>
  <si>
    <t>TCEC12.3 Games</t>
  </si>
  <si>
    <t>Pe-Et</t>
  </si>
  <si>
    <t>Bo-Pe</t>
  </si>
  <si>
    <t>1.2/2</t>
  </si>
  <si>
    <t>Wa-Ne</t>
  </si>
  <si>
    <t>TCEC12.2 games</t>
  </si>
  <si>
    <t>TCEC 12.P games</t>
  </si>
  <si>
    <t>2018.05.03</t>
  </si>
  <si>
    <t>00:55:33</t>
  </si>
  <si>
    <t>C26</t>
  </si>
  <si>
    <t>5n2/4r1k1/3R2p1/p3p3/P7/6B1/B5PK/8 w - - 1 44</t>
  </si>
  <si>
    <t>Vienna game</t>
  </si>
  <si>
    <t>01:20:51</t>
  </si>
  <si>
    <t>R7/5pk1/4r3/1P6/1KPr1p2/5Pp1/1R4P1/8 w - - 5 76</t>
  </si>
  <si>
    <t>01:29:48</t>
  </si>
  <si>
    <t>B7/7k/5p1p/1n4pP/3B2P1/2K5/8/8 w - - 1 99</t>
  </si>
  <si>
    <t>Black disconnects</t>
  </si>
  <si>
    <t>2018.05.04</t>
  </si>
  <si>
    <t>01:02:51</t>
  </si>
  <si>
    <t>3r3k/6pp/1q6/5PP1/P1p1P3/1pP5/1Q2KN2/8 b - - 4 47</t>
  </si>
  <si>
    <t>01:01:18</t>
  </si>
  <si>
    <t>8/5R1R/6p1/1p1r2kp/p2p2P1/P5P1/1P4PK/8 w - - 1 49</t>
  </si>
  <si>
    <t>01:14:48</t>
  </si>
  <si>
    <t>4k3/1p6/1n1p2p1/p1pPp3/P1P1P2P/4PK2/1N6/8 w - - 23 59</t>
  </si>
  <si>
    <t>01:12:58</t>
  </si>
  <si>
    <t>8/p7/2K2p1p/1P5P/6P1/1k1B4/8/2b5 b - - 48 71</t>
  </si>
  <si>
    <t>Reti opening</t>
  </si>
  <si>
    <t>01:21:58</t>
  </si>
  <si>
    <t>8/2RP4/8/4K3/8/3r4/kp6/8 w - - 10 88</t>
  </si>
  <si>
    <t>01:03:05</t>
  </si>
  <si>
    <t>8/5ppk/1p6/2b3B1/2q5/P2r3P/6Q1/5R1K b - - 4 49</t>
  </si>
  <si>
    <t>8/8/5R2/k3rB2/3K4/8/8/8 b - - 0 67</t>
  </si>
  <si>
    <t>01:13:04</t>
  </si>
  <si>
    <t>4Bn2/5Pkp/8/8/5r2/8/4K1p1/6N1 b - - 1 61</t>
  </si>
  <si>
    <t>00:58:53</t>
  </si>
  <si>
    <t>E09</t>
  </si>
  <si>
    <t>8/6pk/5p2/1p5Q/3q4/6P1/5P1P/2r2BK1 b - - 8 48</t>
  </si>
  <si>
    <t>Catalan, closed, main line</t>
  </si>
  <si>
    <t>01:15:04</t>
  </si>
  <si>
    <t>8/5r2/4R3/4P3/5Bp1/p5P1/k4K2/8 w - - 0 73</t>
  </si>
  <si>
    <t>01:05:45</t>
  </si>
  <si>
    <t>2r5/Q4pk1/4p1p1/2BpP1P1/3P4/2K5/5r2/3b4 b - - 5 53</t>
  </si>
  <si>
    <t>01:00:50</t>
  </si>
  <si>
    <t>8/5p2/4b1k1/p4p1p/3R4/1Br3PP/2P2PK1/8 w - - 10 45</t>
  </si>
  <si>
    <t>Sicilian, Taimanov variation</t>
  </si>
  <si>
    <t>01:05:15</t>
  </si>
  <si>
    <t>8/6B1/8/7K/2k1b3/2P5/8/8 b - - 0 59</t>
  </si>
  <si>
    <t>M71</t>
  </si>
  <si>
    <t>00:52:42</t>
  </si>
  <si>
    <t>5b2/5p1r/1k1p1P2/Rpr1q2p/1P6/4Q2P/6P1/R6K w - - 2 35</t>
  </si>
  <si>
    <t>01:28:29</t>
  </si>
  <si>
    <t>6B1/8/8/2k3p1/4K1Pp/2b4P/8/8 b - - 13 113</t>
  </si>
  <si>
    <t>00:46:46</t>
  </si>
  <si>
    <t>4kr2/3p2pp/1ppQpp2/q3P3/P4P2/2P5/2PK2PP/5R2 w - - 10 29</t>
  </si>
  <si>
    <t>01:22:54</t>
  </si>
  <si>
    <t>8/p7/1p6/7r/P3Q1Rk/1P1N2p1/K1P4n/8 b - - 0 92</t>
  </si>
  <si>
    <t>Sicilian, Scheveningen, Keres attack</t>
  </si>
  <si>
    <t>01:07:09</t>
  </si>
  <si>
    <t>3r4/8/8/1R6/2KB1k2/2P5/8/8 w - - 5 58</t>
  </si>
  <si>
    <t>01:09:29</t>
  </si>
  <si>
    <t>8/8/1N2kp2/p7/1p4PK/4p3/P4n2/8 w - - 0 57</t>
  </si>
  <si>
    <t>QGD, 4.Nf3</t>
  </si>
  <si>
    <t>2018.05.05</t>
  </si>
  <si>
    <t>00:50:48</t>
  </si>
  <si>
    <t>8/4k1pp/1p6/8/2B1PR2/P4P2/1r5r/4R2K w - - 8 39</t>
  </si>
  <si>
    <t>QGD, Ragozin variation</t>
  </si>
  <si>
    <t>01:14:37</t>
  </si>
  <si>
    <t>D55</t>
  </si>
  <si>
    <t>8/8/5k2/8/8/6pP/6P1/7K w - - 0 60</t>
  </si>
  <si>
    <t>QGD, 6.Nf3</t>
  </si>
  <si>
    <t>01:07:31</t>
  </si>
  <si>
    <t>r5k1/8/8/8/3N4/p6P/2N1r1PK/5R2 b - - 10 48</t>
  </si>
  <si>
    <t>QGD, classical variation (5.Bf4)</t>
  </si>
  <si>
    <t>00:47:25</t>
  </si>
  <si>
    <t>8/3n1p2/p1N1p1k1/3nP2p/4K1pP/6P1/P1RB1P2/r7 b - - 13 38</t>
  </si>
  <si>
    <t>01:14:24</t>
  </si>
  <si>
    <t>8/8/5k2/8/4R3/4K3/2r2P2/8 b - - 0 76</t>
  </si>
  <si>
    <t>QGD, Tarrasch defence</t>
  </si>
  <si>
    <t>01:20:44</t>
  </si>
  <si>
    <t>1Q6/5p2/8/p2p1k2/P7/7p/K3q2P/8 w - - 20 74</t>
  </si>
  <si>
    <t>English opening, Agincourt variation</t>
  </si>
  <si>
    <t>01:14:33</t>
  </si>
  <si>
    <t>3k4/2p5/3b4/p4RPP/8/P4Q2/2q2K2/8 w - - 1 67</t>
  </si>
  <si>
    <t>QGA, 4...e6</t>
  </si>
  <si>
    <t>00:45:35</t>
  </si>
  <si>
    <t>6k1/1pp3pp/3p1n2/p4B2/2PP4/1P5P/P3r1P1/5RK1 w - - 8 29</t>
  </si>
  <si>
    <t>English, four knights, Nimzovich variation</t>
  </si>
  <si>
    <t>01:08:19</t>
  </si>
  <si>
    <t>1R6/8/4r3/1kp4P/3p2p1/1p1K4/5P2/8 b - - 1 55</t>
  </si>
  <si>
    <t>English, four knights, Marini variation</t>
  </si>
  <si>
    <t>01:32:28</t>
  </si>
  <si>
    <t>8/5bp1/1p1k1p1p/rn1p1P1P/2pP1KP1/P4B2/1P1R4/3N4 w - - 8 119</t>
  </si>
  <si>
    <t>English, four knights, 4.e3</t>
  </si>
  <si>
    <t>01:21:43</t>
  </si>
  <si>
    <t>8/1K6/7k/4b1r1/8/8/2Q5/8 b - - 0 88</t>
  </si>
  <si>
    <t>English, four knights, Capablanca variation</t>
  </si>
  <si>
    <t>01:13:47</t>
  </si>
  <si>
    <t>4Q3/1p4pk/2p4p/2Pr4/q2n1p1P/P7/1P3PP1/4R1K1 w - - 10 62</t>
  </si>
  <si>
    <t>01:37:36</t>
  </si>
  <si>
    <t>8/8/1p6/8/8/pk2KP2/8/1B6 b - - 0 117</t>
  </si>
  <si>
    <t>01:05:51</t>
  </si>
  <si>
    <t>8/5pk1/1p4Pp/8/1pPpP1P1/q2P1Q1P/8/1K6 b - - 10 56</t>
  </si>
  <si>
    <t>01:40:40</t>
  </si>
  <si>
    <t>6r1/2n4R/2k5/8/2K2N2/2N5/8/8 w - - 95 131</t>
  </si>
  <si>
    <t>00:54:53</t>
  </si>
  <si>
    <t>6k1/5pP1/5Bp1/1b1pN1Pp/8/4K3/7P/8 w - - 7 45</t>
  </si>
  <si>
    <t>01:12:01</t>
  </si>
  <si>
    <t>8/5p2/P2k4/1P2pP2/2K4R/8/8/1r6 b - - 4 61</t>
  </si>
  <si>
    <t>01:18:04</t>
  </si>
  <si>
    <t>8/4k3/8/2PRK3/8/8/5r2/8 w - - 0 64</t>
  </si>
  <si>
    <t>01:14:47</t>
  </si>
  <si>
    <t>8/R5K1/7p/5p2/5k2/8/8/8 b - - 0 63</t>
  </si>
  <si>
    <t>2018.05.06</t>
  </si>
  <si>
    <t>01:02:22</t>
  </si>
  <si>
    <t>3R4/5pp1/3n1k1p/4pP2/1P1bP1P1/5K1P/8/8 b - - 10 45</t>
  </si>
  <si>
    <t>QGA, classical, 6...a6</t>
  </si>
  <si>
    <t>01:38:14</t>
  </si>
  <si>
    <t>8/8/8/1R6/4kp1r/8/7p/7K w - - 68 133</t>
  </si>
  <si>
    <t>00:59:33</t>
  </si>
  <si>
    <t>D04</t>
  </si>
  <si>
    <t>3B4/7p/p3k3/P4p1P/8/2b1K3/6P1/8 b - - 10 47</t>
  </si>
  <si>
    <t>8/5pk1/6p1/b6p/r3P2P/4K1P1/3p1P2/3R1N2 w - - 10 52</t>
  </si>
  <si>
    <t>QGD, Neo-orthodox variation, 7.Bxf6</t>
  </si>
  <si>
    <t>01:32:17</t>
  </si>
  <si>
    <t>7r/6kP/8/2R5/5PK1/8/8/8 w - - 3 109</t>
  </si>
  <si>
    <t>Caro-Kann, Tartakower (Nimzovich) variation</t>
  </si>
  <si>
    <t>8/8/1p1k2p1/pP2p3/P1P3pP/3K2P1/8/8 w - - 10 74</t>
  </si>
  <si>
    <t>Caro-Kann, classical variation</t>
  </si>
  <si>
    <t>00:55:24</t>
  </si>
  <si>
    <t>8/8/8/P2k4/1B4p1/8/6K1/8 b - - 0 50</t>
  </si>
  <si>
    <t>01:12:17</t>
  </si>
  <si>
    <t>8/8/4R3/6P1/P6P/1K6/5pr1/4k3 b - - 10 75</t>
  </si>
  <si>
    <t>Caro-Kann, Steinitz variation</t>
  </si>
  <si>
    <t>8/4R3/1r4p1/4kpP1/4p2P/6K1/5P2/8 b - - 10 47</t>
  </si>
  <si>
    <t>01:15:55</t>
  </si>
  <si>
    <t>8/2Kb4/5pk1/8/8/8/2N5/8 w - - 0 69</t>
  </si>
  <si>
    <t>01:02:04</t>
  </si>
  <si>
    <t>7Q/2b2pp1/5pk1/3q4/pB1n1PP1/P5KN/1P6/8 w - - 9 45</t>
  </si>
  <si>
    <t>01:21:31</t>
  </si>
  <si>
    <t>8/8/p3R3/4b3/PP1pk3/8/2n2K2/8 b - - 0 83</t>
  </si>
  <si>
    <t>00:50:05</t>
  </si>
  <si>
    <t>5n2/5p1k/1p1N1b2/4pN1p/3p2P1/7P/PP3P2/1K1B4 w - - 0 40</t>
  </si>
  <si>
    <t>01:18:51</t>
  </si>
  <si>
    <t>8/8/8/1pk5/4R2p/4pP1P/6r1/4K3 w - - 2 74</t>
  </si>
  <si>
    <t>01:32:11</t>
  </si>
  <si>
    <t>8/8/8/5p2/3Kb2p/5k2/8/5N2 w - - 2 107</t>
  </si>
  <si>
    <t>QGD</t>
  </si>
  <si>
    <t>01:06:57</t>
  </si>
  <si>
    <t>8/1R6/3k4/5p2/5PBp/5P1P/2R4K/1r4r1 b - - 10 56</t>
  </si>
  <si>
    <t>QGD, Janowski variation</t>
  </si>
  <si>
    <t>8/4k2p/8/1pQ2b1q/1P1P1Pp1/6P1/5P2/6K1 b - - 10 55</t>
  </si>
  <si>
    <t>QGD, 4.Bg5</t>
  </si>
  <si>
    <t>01:04:14</t>
  </si>
  <si>
    <t>5k2/5p2/R7/p7/Pb2KP2/8/8/8 w - - 3 56</t>
  </si>
  <si>
    <t>01:02:31</t>
  </si>
  <si>
    <t>8/1p6/4K1k1/P7/2b2P2/8/8/8 w - - 3 49</t>
  </si>
  <si>
    <t>01:35:52</t>
  </si>
  <si>
    <t>6b1/8/1p3kpp/p1b2p2/P4P1P/1P2PP2/5K2/2NB4 b - - 10 113</t>
  </si>
  <si>
    <t>2018.05.07</t>
  </si>
  <si>
    <t>01:11:46</t>
  </si>
  <si>
    <t>C80</t>
  </si>
  <si>
    <t>8/8/3N1K2/1p6/1P1Bk1p1/2P5/5Pr1/8 b - - 1 61</t>
  </si>
  <si>
    <t>Ruy Lopez, open, Riga variation</t>
  </si>
  <si>
    <t>01:07:56</t>
  </si>
  <si>
    <t>8/5k2/8/8/2p1K3/6b1/P7/8 w - - 0 67</t>
  </si>
  <si>
    <t>Ruy Lopez, exchange variation, 5.O-O</t>
  </si>
  <si>
    <t>01:08:59</t>
  </si>
  <si>
    <t>R7/7p/8/P4k2/6pP/4r3/5K2/8 b - - 10 57</t>
  </si>
  <si>
    <t>01:06:27</t>
  </si>
  <si>
    <t>8/2k5/p1n2B1P/r5P1/2P2Q2/8/2q2PK1/8 b - - 10 53</t>
  </si>
  <si>
    <t>Two knights defence</t>
  </si>
  <si>
    <t>01:10:47</t>
  </si>
  <si>
    <t>8/8/pK6/2p5/R7/3k4/8/8 b - - 0 69</t>
  </si>
  <si>
    <t>Ruy Lopez, exchange, Gligoric variation</t>
  </si>
  <si>
    <t>01:51:23</t>
  </si>
  <si>
    <t>8/5Bp1/8/1k2bP2/2R4K/8/8/6r1 w - - 10 160</t>
  </si>
  <si>
    <t>01:05:06</t>
  </si>
  <si>
    <t>2b5/5p2/8/B2pP3/3P2kp/4K3/6P1/8 w - - 10 57</t>
  </si>
  <si>
    <t>Ruy Lopez, Bird's defence</t>
  </si>
  <si>
    <t>01:10:25</t>
  </si>
  <si>
    <t>2R5/8/2Pk4/6K1/2r5/8/8/8 b - - 0 64</t>
  </si>
  <si>
    <t>01:06:44</t>
  </si>
  <si>
    <t>8/p2Q1R2/kp6/3pP3/3r2n1/6P1/P5K1/2r5 b - - 10 54</t>
  </si>
  <si>
    <t>Sicilian, Hungarian variation</t>
  </si>
  <si>
    <t>01:10:17</t>
  </si>
  <si>
    <t>8/8/2k1pp2/p1Pn1p2/2K4p/7P/5P2/5B2 b - - 3 60</t>
  </si>
  <si>
    <t>01:14:42</t>
  </si>
  <si>
    <t>8/8/8/3pp2p/p2k4/8/r4PK1/3R4 b - - 1 70</t>
  </si>
  <si>
    <t>01:08:26</t>
  </si>
  <si>
    <t>rB6/P3n3/2R5/1P5p/3k4/8/7K/8 w - - 2 60</t>
  </si>
  <si>
    <t>01:00:20</t>
  </si>
  <si>
    <t>8/1p6/p1b1k3/P1R1p3/2N5/2PP4/3K3r/8 w - - 10 43</t>
  </si>
  <si>
    <t>01:06:04</t>
  </si>
  <si>
    <t>8/5p2/1Q5p/4k1p1/2q5/7P/5PPK/8 w - - 10 50</t>
  </si>
  <si>
    <t>01:42:36</t>
  </si>
  <si>
    <t>8/6k1/p3p1P1/Pp1pP1BP/3K4/b7/8/8 w - - 10 146</t>
  </si>
  <si>
    <t>01:28:52</t>
  </si>
  <si>
    <t>8/3b2k1/3Pp3/4P3/1K1B1P2/8/8/8 w - - 0 99</t>
  </si>
  <si>
    <t>M46</t>
  </si>
  <si>
    <t>01:18:46</t>
  </si>
  <si>
    <t>8/1R6/1P5k/4K3/8/7r/8/8 w - - 0 75</t>
  </si>
  <si>
    <t>Old Indian defence</t>
  </si>
  <si>
    <t>01:00:26</t>
  </si>
  <si>
    <t>8/2R5/6pk/5n2/1KP5/pP3R1P/P5r1/8 w - - 2 43</t>
  </si>
  <si>
    <t>Old Indian, main line</t>
  </si>
  <si>
    <t>00:37:45</t>
  </si>
  <si>
    <t>r1bq1rk1/pp3pbp/2np2p1/2p5/2PP1N2/2BBP1P1/PP5P/R2Q1RK1 w - - 2 17</t>
  </si>
  <si>
    <t>Old Indian, Ukrainian variation</t>
  </si>
  <si>
    <t>01:03:46</t>
  </si>
  <si>
    <t>6k1/2pq1r1p/1p1p1npP/p2Ppr2/P1P5/1PN2PP1/6K1/4QR1R w - - 11 38</t>
  </si>
  <si>
    <t>2018.05.08</t>
  </si>
  <si>
    <t>01:15:56</t>
  </si>
  <si>
    <t>8/8/8/1P1b4/8/P1K5/5k2/8 w - - 0 79</t>
  </si>
  <si>
    <t>01:15:44</t>
  </si>
  <si>
    <t>8/6k1/6p1/4N2p/4n3/3B4/5r2/6K1 b - - 4 70</t>
  </si>
  <si>
    <t>01:04:27</t>
  </si>
  <si>
    <t>4k3/2Q5/3p4/2pP3p/P1P4P/6P1/5K2/4r2r w - - 9 53</t>
  </si>
  <si>
    <t>00:48:24</t>
  </si>
  <si>
    <t>4rb1k/1q6/1p1P1p1p/p1pP4/P1N5/1P3Q1P/5PP1/3R2K1 w - - 0 39</t>
  </si>
  <si>
    <t>Old Indian, Janowski variation</t>
  </si>
  <si>
    <t>01:32:20</t>
  </si>
  <si>
    <t>4b3/5k2/1p6/7p/P1K3pP/6P1/2B5/8 b - - 3 106</t>
  </si>
  <si>
    <t>Dutch defence</t>
  </si>
  <si>
    <t>01:20:20</t>
  </si>
  <si>
    <t>r7/6P1/8/3k4/5p1p/1p2pP1P/6RK/8 b - - 0 76</t>
  </si>
  <si>
    <t>Dutch defence, Dutch-Indian (Nimzo-Dutch) variation</t>
  </si>
  <si>
    <t>3k4/2b5/2B1p3/pPP1P3/b7/P1B1K3/8/8 b - - 4 51</t>
  </si>
  <si>
    <t>Dutch, stonewall variation</t>
  </si>
  <si>
    <t>01:15:46</t>
  </si>
  <si>
    <t>3b2k1/8/4P3/8/Q7/6P1/pq3RKP/8 b - - 10 74</t>
  </si>
  <si>
    <t>01:22:26</t>
  </si>
  <si>
    <t>3RK3/4P3/5k2/8/8/8/4r3/8 w - - 0 76</t>
  </si>
  <si>
    <t>01:38:29</t>
  </si>
  <si>
    <t>1r6/R3KPkp/8/6P1/8/8/8/8 b - - 20 123</t>
  </si>
  <si>
    <t>01:09:41</t>
  </si>
  <si>
    <t>6k1/3B4/7P/p1pR2P1/2Pn4/6K1/5P2/7r b - - 8 61</t>
  </si>
  <si>
    <t>01:14:29</t>
  </si>
  <si>
    <t>1R5R/k7/p2p4/1np5/3r4/P7/KP6/8 w - - 40 69</t>
  </si>
  <si>
    <t>01:01:34</t>
  </si>
  <si>
    <t>2b5/K1P5/4k1p1/8/2P5/5P1p/5P1B/8 w - - 4 50</t>
  </si>
  <si>
    <t>Scandinavian defence</t>
  </si>
  <si>
    <t>01:12:26</t>
  </si>
  <si>
    <t>6R1/8/8/r6k/3B1K2/8/8/8 b - - 0 77</t>
  </si>
  <si>
    <t>01:17:15</t>
  </si>
  <si>
    <t>4r1k1/4r2p/p7/p5P1/3Q4/1P1P4/2P1p3/4K3 b - - 0 63</t>
  </si>
  <si>
    <t>01:30:02</t>
  </si>
  <si>
    <t>8/5p1P/4p1RN/6P1/1kp5/8/4K3/7r b - - 4 96</t>
  </si>
  <si>
    <t>01:05:14</t>
  </si>
  <si>
    <t>8/5B2/2k3pp/1pP2p2/1P1K1P2/P5PP/7n/8 b - - 1 56</t>
  </si>
  <si>
    <t>00:42:32</t>
  </si>
  <si>
    <t>2r3k1/2p1R2p/4p1p1/1pNn4/8/7P/2P2PP1/6K1 w - - 12 31</t>
  </si>
  <si>
    <t>01:10:50</t>
  </si>
  <si>
    <t>8/8/R3k3/3npp2/8/5K2/8/8 b - - 10 61</t>
  </si>
  <si>
    <t>2018.05.09</t>
  </si>
  <si>
    <t>00:59:15</t>
  </si>
  <si>
    <t>8/3n2p1/3Npk2/6p1/2P2r2/1P6/P5K1/3R4 b - - 17 42</t>
  </si>
  <si>
    <t>01:29:26</t>
  </si>
  <si>
    <t>8/p1r5/3nk3/1p1b1p2/1P3RpP/P2N2P1/2B2K2/8 w - - 24 94</t>
  </si>
  <si>
    <t>Alekhine's defence, exchange variation</t>
  </si>
  <si>
    <t>01:01:17</t>
  </si>
  <si>
    <t>7r/4p3/p2k4/2pPR3/b4P1P/2R2KP1/P7/8 w - - 5 45</t>
  </si>
  <si>
    <t>Alekhine's defence, modern, Larsen variation</t>
  </si>
  <si>
    <t>01:00:23</t>
  </si>
  <si>
    <t>5k2/B3p3/3b1pP1/2NPnP2/3K4/8/P7/8 b - - 2 48</t>
  </si>
  <si>
    <t>Alekhine's defence</t>
  </si>
  <si>
    <t>01:24:31</t>
  </si>
  <si>
    <t>8/4r2k/6pp/p7/PbN5/1P3r2/2K3Q1/8 b - - 33 91</t>
  </si>
  <si>
    <t>01:09:47</t>
  </si>
  <si>
    <t>3R4/2p1r3/4N2P/2P2p2/p1B1p3/P4k2/KP3P2/2n5 w - - 1 49</t>
  </si>
  <si>
    <t>Alekhine's defence, modern, fianchetto variation</t>
  </si>
  <si>
    <t>01:11:11</t>
  </si>
  <si>
    <t>8/6Bp/5p2/7P/3k4/7r/3K4/3B4 b - - 10 60</t>
  </si>
  <si>
    <t>00:58:19</t>
  </si>
  <si>
    <t>8/5R2/3rn1k1/3B4/2P4P/6P1/P5K1/8 w - - 3 51</t>
  </si>
  <si>
    <t>01:28:48</t>
  </si>
  <si>
    <t>8/2Q1k3/b3r1p1/5p1p/7P/4pP2/6P1/3K4 b - - 78 93</t>
  </si>
  <si>
    <t>White's conn. Stalls</t>
  </si>
  <si>
    <t>White's conn. stalls</t>
  </si>
  <si>
    <t>Black's conn. stalls</t>
  </si>
  <si>
    <t>00:58:05</t>
  </si>
  <si>
    <t>8/1k6/8/6p1/pB4R1/1bP5/5PP1/4r1K1 w - - 5 40</t>
  </si>
  <si>
    <t>00:02:56</t>
  </si>
  <si>
    <t>rnbqk2r/pppp1ppp/8/3Bp3/1b2P3/8/PPPP1PPP/R1BQK1NR b KQkq - 0 5</t>
  </si>
  <si>
    <t>01:05:33</t>
  </si>
  <si>
    <t>6k1/5pp1/8/7p/4q3/r4NB1/2P3PK/R7 w - - 0 34</t>
  </si>
  <si>
    <t>????</t>
  </si>
  <si>
    <t>TCEC 12.1 games</t>
  </si>
  <si>
    <t>0.01</t>
  </si>
  <si>
    <t>0.00</t>
  </si>
  <si>
    <t>17:54:19</t>
  </si>
  <si>
    <t>2018.05.10</t>
  </si>
  <si>
    <t>02:00:38</t>
  </si>
  <si>
    <t>8/2p3p1/2p2pk1/2P2np1/1P6/1KN2P1P/4R1P1/r7 w - - 15 50</t>
  </si>
  <si>
    <t>Nimzovich-Larsen attack, modern variation</t>
  </si>
  <si>
    <t>-0.01</t>
  </si>
  <si>
    <t>19:55:58</t>
  </si>
  <si>
    <t>02:05:11</t>
  </si>
  <si>
    <t>4R3/2p3k1/6p1/p1B3P1/2P4p/1P4b1/6r1/3K4 w - - 10 53</t>
  </si>
  <si>
    <t>1.06</t>
  </si>
  <si>
    <t>0.30</t>
  </si>
  <si>
    <t>22:02:11</t>
  </si>
  <si>
    <t>01:54:59</t>
  </si>
  <si>
    <t>2r2brk/3q2p1/2b2pPp/p3pP1Q/PpPpP2P/3P4/R1PB2BK/1R6 b - - 37 52</t>
  </si>
  <si>
    <t>Reti, King's Indian attack (Barcza system)</t>
  </si>
  <si>
    <t>23:58:12</t>
  </si>
  <si>
    <t>01:49:23</t>
  </si>
  <si>
    <t>6k1/1R3p2/6p1/2Bp3p/3P1q2/P7/1P2rQ2/5RK1 b - - 10 47</t>
  </si>
  <si>
    <t>M19</t>
  </si>
  <si>
    <t>327.46</t>
  </si>
  <si>
    <t>01:48:36</t>
  </si>
  <si>
    <t>2018.05.11</t>
  </si>
  <si>
    <t>02:16:25</t>
  </si>
  <si>
    <t>3k4/3P4/1p2K1p1/7p/1p3P1P/1P6/8/8 w - - 1 64</t>
  </si>
  <si>
    <t>Benko's opening</t>
  </si>
  <si>
    <t>04:06:03</t>
  </si>
  <si>
    <t>02:22:44</t>
  </si>
  <si>
    <t>8/2p5/1p1p4/1P6/p1P5/3Bp3/k1K5/8 w - - 10 103</t>
  </si>
  <si>
    <t>-26.28</t>
  </si>
  <si>
    <t>-8.67</t>
  </si>
  <si>
    <t>06:29:50</t>
  </si>
  <si>
    <t>02:21:28</t>
  </si>
  <si>
    <t>8/3B4/3p4/2k5/2b1P1P1/r2p4/5N1K/8 w - - 0 82</t>
  </si>
  <si>
    <t>08:52:36</t>
  </si>
  <si>
    <t>02:17:40</t>
  </si>
  <si>
    <t>4r2k/7p/1p1bB3/p4P2/P2Pp3/4P2q/2rB2RP/Q5K1 b - - 10 90</t>
  </si>
  <si>
    <t>22.44</t>
  </si>
  <si>
    <t>21.03</t>
  </si>
  <si>
    <t>11:11:33</t>
  </si>
  <si>
    <t>02:06:23</t>
  </si>
  <si>
    <t>3r1r2/1P3k2/2p5/4b2q/1QR3p1/4BpPp/5P1K/2R5 w - - 1 53</t>
  </si>
  <si>
    <t>English, closed system (without ...d6)</t>
  </si>
  <si>
    <t>-8.26</t>
  </si>
  <si>
    <t>-9.86</t>
  </si>
  <si>
    <t>13:18:56</t>
  </si>
  <si>
    <t>01:55:25</t>
  </si>
  <si>
    <t>7k/6bb/7p/p3P2p/1pP1R2P/1N1Q2P1/q7/2K5 b - - 6 43</t>
  </si>
  <si>
    <t>0.03</t>
  </si>
  <si>
    <t>15:15:22</t>
  </si>
  <si>
    <t>02:09:47</t>
  </si>
  <si>
    <t>8/8/2b5/2P5/7k/8/1B5K/8 w - - 0 67</t>
  </si>
  <si>
    <t>English, symmetrical variation</t>
  </si>
  <si>
    <t>11.19</t>
  </si>
  <si>
    <t>14.57</t>
  </si>
  <si>
    <t>17:26:11</t>
  </si>
  <si>
    <t>01:59:27</t>
  </si>
  <si>
    <t>8/1Pq2b1k/B6p/p3p3/4Pp2/1PB5/5Q2/5K2 b - - 2 65</t>
  </si>
  <si>
    <t>8.20</t>
  </si>
  <si>
    <t>8.52</t>
  </si>
  <si>
    <t>19:26:41</t>
  </si>
  <si>
    <t>01:30:26</t>
  </si>
  <si>
    <t>1r2q1k1/2Q2Nb1/BP2pnp1/8/2P1p3/8/5P2/3RK3 w - - 1 35</t>
  </si>
  <si>
    <t>Old Indian, Tartakower (Wade) variation</t>
  </si>
  <si>
    <t>20:58:18</t>
  </si>
  <si>
    <t>02:04:51</t>
  </si>
  <si>
    <t>8/5kp1/4bp2/7P/1R4PK/3rB3/8/8 w - - 10 55</t>
  </si>
  <si>
    <t>23:04:22</t>
  </si>
  <si>
    <t>02:05:27</t>
  </si>
  <si>
    <t>8/4pk2/5p2/5Pp1/4P3/1R1P2K1/3r4/8 b - - 10 71</t>
  </si>
  <si>
    <t>King's Indian, Torre attack</t>
  </si>
  <si>
    <t>01:10:59</t>
  </si>
  <si>
    <t>2018.05.12</t>
  </si>
  <si>
    <t>01:52:38</t>
  </si>
  <si>
    <t>2B5/p1b1k3/P3P3/8/4Kp2/8/8/8 b - - 10 85</t>
  </si>
  <si>
    <t>-0.03</t>
  </si>
  <si>
    <t>03:04:49</t>
  </si>
  <si>
    <t>02:05:56</t>
  </si>
  <si>
    <t>A49</t>
  </si>
  <si>
    <t>8/8/2r3p1/P2p1p1p/3kn2P/R5P1/B2K1P2/8 w - - 30 58</t>
  </si>
  <si>
    <t>King's Indian, fianchetto without c4</t>
  </si>
  <si>
    <t>-327.42</t>
  </si>
  <si>
    <t>-M23</t>
  </si>
  <si>
    <t>05:27:27</t>
  </si>
  <si>
    <t>02:06:24</t>
  </si>
  <si>
    <t>6r1/4nq1k/1R5P/P1P2nr1/8/4BP2/4P2Q/2R2K2 b - - 0 53</t>
  </si>
  <si>
    <t>07:34:53</t>
  </si>
  <si>
    <t>02:02:25</t>
  </si>
  <si>
    <t>7k/2p3p1/3p3p/2pP4/P7/1P3QPP/1q6/6K1 b - - 10 63</t>
  </si>
  <si>
    <t>Budapest, Adler variation</t>
  </si>
  <si>
    <t>-988.77</t>
  </si>
  <si>
    <t>09:38:31</t>
  </si>
  <si>
    <t>02:38:59</t>
  </si>
  <si>
    <t>8/2b5/8/8/5k2/7K/1r2N3/3B4 b - - 49 136</t>
  </si>
  <si>
    <t>12:18:41</t>
  </si>
  <si>
    <t>02:17:49</t>
  </si>
  <si>
    <t>3r4/3Bkp1R/2P5/4P3/4P3/p5P1/Rb2K3/2r5 b - - 10 76</t>
  </si>
  <si>
    <t>14:37:40</t>
  </si>
  <si>
    <t>02:25:33</t>
  </si>
  <si>
    <t>4r3/4P1p1/2pBb1k1/2P4p/5R1P/1p6/1K6/8 b - - 11 101</t>
  </si>
  <si>
    <t>17:04:23</t>
  </si>
  <si>
    <t>01:58:31</t>
  </si>
  <si>
    <t>8/4k3/R7/3pn1p1/5r2/6KP/6P1/1B6 w - - 10 56</t>
  </si>
  <si>
    <t>Benko gambit half accepted</t>
  </si>
  <si>
    <t>19:03:57</t>
  </si>
  <si>
    <t>02:08:53</t>
  </si>
  <si>
    <t>r7/3R1pk1/6p1/5nP1/7P/5P2/4K1N1/8 b - - 10 74</t>
  </si>
  <si>
    <t>21:13:52</t>
  </si>
  <si>
    <t>02:55:53</t>
  </si>
  <si>
    <t>7r/k2r4/Pp3p1p/1KpPp1pP/1p2P1P1/5P2/1R6/R7 b - - 82 175</t>
  </si>
  <si>
    <t>Benoni, classical with e4 and Nf3</t>
  </si>
  <si>
    <t>00:10:57</t>
  </si>
  <si>
    <t>2018.05.13</t>
  </si>
  <si>
    <t>01:56:47</t>
  </si>
  <si>
    <t>5k2/5p2/3p4/p2Pb3/B3P2P/2q2P2/4Q1KP/8 b - - 10 50</t>
  </si>
  <si>
    <t>Old Benoni defence</t>
  </si>
  <si>
    <t>-13.58</t>
  </si>
  <si>
    <t>02:08:57</t>
  </si>
  <si>
    <t>02:48:09</t>
  </si>
  <si>
    <t>3n4/3P4/8/8/1b6/p7/8/2K1kB2 b - - 0 159</t>
  </si>
  <si>
    <t>M24</t>
  </si>
  <si>
    <t>9.95</t>
  </si>
  <si>
    <t>04:58:19</t>
  </si>
  <si>
    <t>01:39:20</t>
  </si>
  <si>
    <t>1n2k1b1/5p2/p2P4/1pN2PP1/1P3K2/P4B2/8/8 w - - 5 48</t>
  </si>
  <si>
    <t>Benoni, 6.e4</t>
  </si>
  <si>
    <t>-970.26</t>
  </si>
  <si>
    <t>06:38:50</t>
  </si>
  <si>
    <t>02:06:40</t>
  </si>
  <si>
    <t>7k/6rP/2b3q1/2p5/P7/4Q1P1/5B1P/6K1 w - - 3 46</t>
  </si>
  <si>
    <t>9.14</t>
  </si>
  <si>
    <t>8.09</t>
  </si>
  <si>
    <t>08:46:32</t>
  </si>
  <si>
    <t>02:03:11</t>
  </si>
  <si>
    <t>R7/6pk/P2p4/5pPp/7r/8/KP6/8 w - - 3 52</t>
  </si>
  <si>
    <t>-0.71</t>
  </si>
  <si>
    <t>10:50:46</t>
  </si>
  <si>
    <t>02:23:48</t>
  </si>
  <si>
    <t>8/8/4R3/3r1k2/b7/2K5/8/8 w - - 0 86</t>
  </si>
  <si>
    <t>QGD, semi-Slav</t>
  </si>
  <si>
    <t>14.24</t>
  </si>
  <si>
    <t>125.69</t>
  </si>
  <si>
    <t>13:15:36</t>
  </si>
  <si>
    <t>02:05:30</t>
  </si>
  <si>
    <t>7k/6p1/7p/pRB4r/P3K3/8/7P/8 w - - 5 55</t>
  </si>
  <si>
    <t>15:22:08</t>
  </si>
  <si>
    <t>01:52:35</t>
  </si>
  <si>
    <t>8/R7/5pk1/5p1p/5P1P/4P1P1/p5K1/r7 b - - 8 61</t>
  </si>
  <si>
    <t>Reti v Dutch</t>
  </si>
  <si>
    <t>17:15:51</t>
  </si>
  <si>
    <t>02:24:53</t>
  </si>
  <si>
    <t>A96</t>
  </si>
  <si>
    <t>7r/R7/2q1p1k1/1b1pPpPp/1b5P/1P3B2/5BK1/3Q4 b - - 91 94</t>
  </si>
  <si>
    <t>Dutch, classical variation</t>
  </si>
  <si>
    <t>19:41:54</t>
  </si>
  <si>
    <t>01:54:00</t>
  </si>
  <si>
    <t>8/8/7p/1R1kp3/6P1/r4PK1/8/8 b - - 10 62</t>
  </si>
  <si>
    <t>Scandinavian (centre counter) defence</t>
  </si>
  <si>
    <t>21:37:07</t>
  </si>
  <si>
    <t>01:37:26</t>
  </si>
  <si>
    <t>8/2B5/6p1/5p2/5P1P/5nK1/4k2P/8 w - - 10 53</t>
  </si>
  <si>
    <t>7.83</t>
  </si>
  <si>
    <t>-19.98</t>
  </si>
  <si>
    <t>23:15:45</t>
  </si>
  <si>
    <t>01:48:40</t>
  </si>
  <si>
    <t>8/4k3/2p1p2n/2P1K1NN/8/7P/8/8 b - - 1 58</t>
  </si>
  <si>
    <t>17.24</t>
  </si>
  <si>
    <t>01:36:57</t>
  </si>
  <si>
    <t>2018.05.14</t>
  </si>
  <si>
    <t>02:05:31</t>
  </si>
  <si>
    <t>5b1k/n5r1/2nq1N1p/1p3Qp1/8/8/4RBPP/4R1K1 w - - 8 50</t>
  </si>
  <si>
    <t>Alekhine's defence, four pawns attack, Trifunovic variation</t>
  </si>
  <si>
    <t>03:43:30</t>
  </si>
  <si>
    <t>02:43:07</t>
  </si>
  <si>
    <t>6k1/2P5/3K4/7p/4q3/8/7Q/8 b - - 10 152</t>
  </si>
  <si>
    <t>Robatsch (modern) defence</t>
  </si>
  <si>
    <t>125.73</t>
  </si>
  <si>
    <t>976.30</t>
  </si>
  <si>
    <t>06:27:39</t>
  </si>
  <si>
    <t>01:49:42</t>
  </si>
  <si>
    <t>R7/5p2/4p3/4k1pp/5n2/1K3R1P/8/8 w - - 1 46</t>
  </si>
  <si>
    <t>65.21</t>
  </si>
  <si>
    <t>15.39</t>
  </si>
  <si>
    <t>08:18:23</t>
  </si>
  <si>
    <t>02:11:52</t>
  </si>
  <si>
    <t>7k/7P/1Kp5/3p4/3P3R/1P6/8/2r5 w - - 7 56</t>
  </si>
  <si>
    <t>King's pawn opening</t>
  </si>
  <si>
    <t>12.95</t>
  </si>
  <si>
    <t>11.14</t>
  </si>
  <si>
    <t>10:31:18</t>
  </si>
  <si>
    <t>02:10:13</t>
  </si>
  <si>
    <t>2kq4/2b2R1Q/6p1/6P1/p2pP1N1/3P4/8/1r3BK1 w - - 1 52</t>
  </si>
  <si>
    <t>12:42:34</t>
  </si>
  <si>
    <t>01:52:23</t>
  </si>
  <si>
    <t>8/6p1/3K4/7b/8/4N3/1k6/8 w - - 0 57</t>
  </si>
  <si>
    <t>Caro-Kann, two knights, 3...Bg4</t>
  </si>
  <si>
    <t>-11.23</t>
  </si>
  <si>
    <t>-M25</t>
  </si>
  <si>
    <t>14:36:08</t>
  </si>
  <si>
    <t>01:54:48</t>
  </si>
  <si>
    <t>8/6pk/8/8/7p/5R2/1P4r1/4K3 b - - 3 54</t>
  </si>
  <si>
    <t>16:32:07</t>
  </si>
  <si>
    <t>02:30:13</t>
  </si>
  <si>
    <t>8/kp6/p7/P5K1/1P1R4/8/1r6/8 w - - 10 103</t>
  </si>
  <si>
    <t>Caro-Kann, two knights variation</t>
  </si>
  <si>
    <t>125.76</t>
  </si>
  <si>
    <t>21.63</t>
  </si>
  <si>
    <t>19:03:32</t>
  </si>
  <si>
    <t>02:03:30</t>
  </si>
  <si>
    <t>2k5/1R6/1P6/2P2p1p/8/7P/2r3PK/8 w - - 1 52</t>
  </si>
  <si>
    <t>21:08:17</t>
  </si>
  <si>
    <t>02:46:03</t>
  </si>
  <si>
    <t>8/k7/8/p1b1p3/PpBpPp1p/1PrR1PrP/2P2KP1/2R5 w - - 100 153</t>
  </si>
  <si>
    <t>Sicilian, closed, 2...Nc6</t>
  </si>
  <si>
    <t>23:55:21</t>
  </si>
  <si>
    <t>02:30:19</t>
  </si>
  <si>
    <t>8/8/8/5pp1/5q1p/7P/6P1/1Q2k2K b - - 63 124</t>
  </si>
  <si>
    <t>02:26:41</t>
  </si>
  <si>
    <t>2018.05.15</t>
  </si>
  <si>
    <t>01:18:32</t>
  </si>
  <si>
    <t>3r2k1/1p2ppbp/qnrp2p1/p7/Pn1PPP2/1PNb1NPP/3B2BK/R1R3Q1 b - - 14 26</t>
  </si>
  <si>
    <t>Sicilian defence</t>
  </si>
  <si>
    <t>7.70</t>
  </si>
  <si>
    <t>7.76</t>
  </si>
  <si>
    <t>03:46:15</t>
  </si>
  <si>
    <t>02:10:17</t>
  </si>
  <si>
    <t>5k2/7p/6p1/4Q1P1/1p2p1P1/1P5K/7B/7q b - - 0 58</t>
  </si>
  <si>
    <t>05:57:33</t>
  </si>
  <si>
    <t>01:48:49</t>
  </si>
  <si>
    <t>8/3Q2k1/7p/2p1q3/5p1P/5P2/2P5/5K2 b - - 10 51</t>
  </si>
  <si>
    <t>-9.05</t>
  </si>
  <si>
    <t>-9.46</t>
  </si>
  <si>
    <t>07:47:25</t>
  </si>
  <si>
    <t>02:27:27</t>
  </si>
  <si>
    <t>8/1k6/2p1q3/p1p5/P1Pb1Rp1/1P1Q2K1/4r3/5R2 b - - 1 90</t>
  </si>
  <si>
    <t>10:15:56</t>
  </si>
  <si>
    <t>01:57:19</t>
  </si>
  <si>
    <t>8/8/7P/4K3/6r1/3k4/P7/8 w - - 0 75</t>
  </si>
  <si>
    <t>Sicilian, Labourdonnais-Loewenthal variation</t>
  </si>
  <si>
    <t>12:14:26</t>
  </si>
  <si>
    <t>02:09:46</t>
  </si>
  <si>
    <t>8/4Q1k1/5p2/1p2p1p1/1P2P2p/5P1P/1P1r1qPK/R7 b - - 10 88</t>
  </si>
  <si>
    <t>15.05</t>
  </si>
  <si>
    <t>14:25:22</t>
  </si>
  <si>
    <t>02:14:26</t>
  </si>
  <si>
    <t>8/3k4/1R3P2/1p3KP1/8/8/8/6r1 w - - 1 74</t>
  </si>
  <si>
    <t>Sicilian, O'Kelly variation</t>
  </si>
  <si>
    <t>16:41:01</t>
  </si>
  <si>
    <t>02:01:57</t>
  </si>
  <si>
    <t>8/2Q2k2/4pnpp/8/1P3PP1/5B2/5q2/7K b - - 10 57</t>
  </si>
  <si>
    <t>18:44:12</t>
  </si>
  <si>
    <t>01:58:15</t>
  </si>
  <si>
    <t>8/8/p1nk3p/3pp1p1/PP4P1/2KN1P2/7P/8 b - - 10 47</t>
  </si>
  <si>
    <t>79.03</t>
  </si>
  <si>
    <t>20:43:30</t>
  </si>
  <si>
    <t>02:03:48</t>
  </si>
  <si>
    <t>2q2Q1k/6p1/6Pp/p2P3P/5P1b/B7/3K4/8 b - - 7 49</t>
  </si>
  <si>
    <t>22:48:20</t>
  </si>
  <si>
    <t>01:38:44</t>
  </si>
  <si>
    <t>6k1/R6p/6p1/5p2/8/4P2P/PP3r1r/3R2K1 b - - 19 36</t>
  </si>
  <si>
    <t>-11.79</t>
  </si>
  <si>
    <t>-11.49</t>
  </si>
  <si>
    <t>00:28:06</t>
  </si>
  <si>
    <t>2018.05.16</t>
  </si>
  <si>
    <t>02:06:45</t>
  </si>
  <si>
    <t>4r2k/1R2b1rq/2P5/P2bp1B1/3p4/5N2/6N1/5QK1 b - - 4 50</t>
  </si>
  <si>
    <t>02:35:52</t>
  </si>
  <si>
    <t>01:30:22</t>
  </si>
  <si>
    <t>8/4k3/2B1p2p/p1b1Pp1P/P4Pp1/1P4P1/4K3/8 b - - 12 48</t>
  </si>
  <si>
    <t>0.05</t>
  </si>
  <si>
    <t>04:07:16</t>
  </si>
  <si>
    <t>02:39:02</t>
  </si>
  <si>
    <t>1Q3bk1/5p2/4n3/6pP/8/8/8/r3BK2 b - - 11 140</t>
  </si>
  <si>
    <t>22.47</t>
  </si>
  <si>
    <t>8.81</t>
  </si>
  <si>
    <t>06:47:21</t>
  </si>
  <si>
    <t>01:57:26</t>
  </si>
  <si>
    <t>1R6/4k3/3p4/P6P/1PK3p1/8/8/r7 w - - 0 52</t>
  </si>
  <si>
    <t>Sicilian, dragon, Yugoslav attack, Rauser variation</t>
  </si>
  <si>
    <t>0.78</t>
  </si>
  <si>
    <t>0.96</t>
  </si>
  <si>
    <t>08:46:03</t>
  </si>
  <si>
    <t>01:41:53</t>
  </si>
  <si>
    <t>B75</t>
  </si>
  <si>
    <t>8/2rbk3/p2pp3/1p2b3/1P6/1NPR1B1P/PK4P1/8 w - - 0 39</t>
  </si>
  <si>
    <t>Sicilian, dragon, Yugoslav attack</t>
  </si>
  <si>
    <t>8.59</t>
  </si>
  <si>
    <t>7.40</t>
  </si>
  <si>
    <t>10:29:08</t>
  </si>
  <si>
    <t>02:05:39</t>
  </si>
  <si>
    <t>r7/2r2pB1/4pN1P/1p2Pk2/p2R4/P7/1P1p1K2/8 w - - 2 58</t>
  </si>
  <si>
    <t>-973.46</t>
  </si>
  <si>
    <t>-19.50</t>
  </si>
  <si>
    <t>12:35:48</t>
  </si>
  <si>
    <t>01:57:53</t>
  </si>
  <si>
    <t>7r/3k3P/6K1/5P2/8/3p1PP1/7r/R7 b - - 6 52</t>
  </si>
  <si>
    <t>15.63</t>
  </si>
  <si>
    <t>9.53</t>
  </si>
  <si>
    <t>14:34:42</t>
  </si>
  <si>
    <t>02:22:48</t>
  </si>
  <si>
    <t>1k6/4N3/P5p1/1pNP3p/1Pn2K1P/5PP1/8/3b4 w - - 1 80</t>
  </si>
  <si>
    <t>French, advance variation</t>
  </si>
  <si>
    <t>16:58:31</t>
  </si>
  <si>
    <t>02:48:07</t>
  </si>
  <si>
    <t>2r5/3k1p2/4pPr1/1p1pBnP1/p1pP3p/P1P2K1P/1P4R1/6R1 b - - 100 152</t>
  </si>
  <si>
    <t>0.71</t>
  </si>
  <si>
    <t>19:47:41</t>
  </si>
  <si>
    <t>01:36:14</t>
  </si>
  <si>
    <t>8/8/8/RB6/8/6k1/1r6/6K1 w - - 0 52</t>
  </si>
  <si>
    <t>French, Tarrasch, closed variation, main line</t>
  </si>
  <si>
    <t>10.04</t>
  </si>
  <si>
    <t>9.59</t>
  </si>
  <si>
    <t>21:25:07</t>
  </si>
  <si>
    <t>01:51:19</t>
  </si>
  <si>
    <t>8/r3npk1/1R6/3pP1KP/3P4/2P5/4NP2/8 w - - 5 50</t>
  </si>
  <si>
    <t>French, Tarrasch, Botvinnik variation</t>
  </si>
  <si>
    <t>M59</t>
  </si>
  <si>
    <t>11.79</t>
  </si>
  <si>
    <t>23:17:37</t>
  </si>
  <si>
    <t>02:06:32</t>
  </si>
  <si>
    <t>5k2/3R1p2/4r1p1/pp2P1KP/P3QPP1/1q6/8/8 b - - 0 47</t>
  </si>
  <si>
    <t>French, Winawer, Petrosian variation</t>
  </si>
  <si>
    <t>5.91</t>
  </si>
  <si>
    <t>01:25:20</t>
  </si>
  <si>
    <t>2018.05.17</t>
  </si>
  <si>
    <t>01:49:58</t>
  </si>
  <si>
    <t>8/6k1/K6R/8/8/P7/1r6/8 w - - 0 61</t>
  </si>
  <si>
    <t>03:16:26</t>
  </si>
  <si>
    <t>02:04:25</t>
  </si>
  <si>
    <t>5r2/6k1/2q1P3/p5Q1/1p6/6K1/8/8 b - - 9 64</t>
  </si>
  <si>
    <t>05:49:36</t>
  </si>
  <si>
    <t>01:49:04</t>
  </si>
  <si>
    <t>8/4kp2/7p/2p1P2P/r1b2NP1/6K1/8/2R5 b - - 10 48</t>
  </si>
  <si>
    <t>07:39:40</t>
  </si>
  <si>
    <t>00:55:45</t>
  </si>
  <si>
    <t>r6r/ppp3pp/4Q3/2p5/3qk3/8/PP2K1PP/n4R2 b - - 8 26</t>
  </si>
  <si>
    <t>M39</t>
  </si>
  <si>
    <t>987.64</t>
  </si>
  <si>
    <t>08:36:32</t>
  </si>
  <si>
    <t>8/5pk1/2BR3p/5K2/1r6/2R5/3n4/8 b - - 9 68</t>
  </si>
  <si>
    <t>10:47:30</t>
  </si>
  <si>
    <t>01:41:11</t>
  </si>
  <si>
    <t>8/8/8/8/3r1k1p/7P/6PK/1R6 w - - 14 56</t>
  </si>
  <si>
    <t>Scotch gambit</t>
  </si>
  <si>
    <t>12:29:52</t>
  </si>
  <si>
    <t>02:59:53</t>
  </si>
  <si>
    <t>5R2/8/1p2K3/1k6/8/p7/8/8 b - - 0 199</t>
  </si>
  <si>
    <t>325.64</t>
  </si>
  <si>
    <t>12.85</t>
  </si>
  <si>
    <t>15:30:56</t>
  </si>
  <si>
    <t>02:18:02</t>
  </si>
  <si>
    <t>2R2b2/P4k2/8/8/3B4/3p1K2/r7/8 w - - 0 70</t>
  </si>
  <si>
    <t>Scotch game</t>
  </si>
  <si>
    <t>17:50:01</t>
  </si>
  <si>
    <t>01:39:25</t>
  </si>
  <si>
    <t>8/8/6k1/PR6/6p1/r7/5K2/8 b - - 10 49</t>
  </si>
  <si>
    <t>-68.45</t>
  </si>
  <si>
    <t>19:30:27</t>
  </si>
  <si>
    <t>02:18:19</t>
  </si>
  <si>
    <t>C51</t>
  </si>
  <si>
    <t>1Q6/n6p/k6P/8/6P1/8/3rr3/5K2 b - - 2 80</t>
  </si>
  <si>
    <t>Evans gambit</t>
  </si>
  <si>
    <t>21:50:00</t>
  </si>
  <si>
    <t>02:07:37</t>
  </si>
  <si>
    <t>C52</t>
  </si>
  <si>
    <t>8/6p1/6b1/3k1p2/5P1P/4K1PN/8/8 b - - 88 89</t>
  </si>
  <si>
    <t>Evans gambit, Lasker defence</t>
  </si>
  <si>
    <t>3.99</t>
  </si>
  <si>
    <t>23:58:50</t>
  </si>
  <si>
    <t>02:01:40</t>
  </si>
  <si>
    <t>C72</t>
  </si>
  <si>
    <t>8/4KQ1k/6p1/7r/8/8/8/8 b - - 0 84</t>
  </si>
  <si>
    <t>Ruy Lopez, modern Steinitz defence, 5.O-O</t>
  </si>
  <si>
    <t>235.91</t>
  </si>
  <si>
    <t>13.58</t>
  </si>
  <si>
    <t>02:01:44</t>
  </si>
  <si>
    <t>2018.05.18</t>
  </si>
  <si>
    <t>02:11:33</t>
  </si>
  <si>
    <t>8/7k/3P4/4Q3/1N6/1K3q2/8/8 w - - 3 81</t>
  </si>
  <si>
    <t>04:14:27</t>
  </si>
  <si>
    <t>01:46:40</t>
  </si>
  <si>
    <t>8/p7/3k1p2/6p1/2R1K1Pn/r1N1P3/P7/8 b - - 12 59</t>
  </si>
  <si>
    <t>Queen's bishop game</t>
  </si>
  <si>
    <t>06:02:09</t>
  </si>
  <si>
    <t>00:34:03</t>
  </si>
  <si>
    <t>rn3rk1/pp1b1ppp/4p3/3p4/2P1n3/P1R1PNB1/1P3PPP/4KB1R w K - 9 18</t>
  </si>
  <si>
    <t>06:37:14</t>
  </si>
  <si>
    <t>02:42:03</t>
  </si>
  <si>
    <t>r5k1/3r4/2q1p1p1/1p1nBpPp/p1pP1P1P/P1P5/1PR2Q2/1K2R3 b - - 78 138</t>
  </si>
  <si>
    <t>Colle system</t>
  </si>
  <si>
    <t>09:20:20</t>
  </si>
  <si>
    <t>01:48:15</t>
  </si>
  <si>
    <t>1r1q2k1/5pp1/4p2p/pPNp4/3P4/4P1P1/3n1P1P/QR4K1 w - - 11 41</t>
  </si>
  <si>
    <t>11:09:36</t>
  </si>
  <si>
    <t>02:17:02</t>
  </si>
  <si>
    <t>D16</t>
  </si>
  <si>
    <t>5k2/8/4p3/7R/6r1/5K2/8/8 b - - 0 96</t>
  </si>
  <si>
    <t>QGD Slav, Smyslov variation</t>
  </si>
  <si>
    <t>13:27:49</t>
  </si>
  <si>
    <t>01:58:01</t>
  </si>
  <si>
    <t>8/p3rk2/p1p2p2/P1P2Rp1/3KP1P1/6P1/8/8 b - - 12 55</t>
  </si>
  <si>
    <t>15:27:01</t>
  </si>
  <si>
    <t>01:47:23</t>
  </si>
  <si>
    <t>8/1k6/8/P7/1P5p/6p1/3r2P1/1R3K2 w - - 10 57</t>
  </si>
  <si>
    <t>QGD, Tarrasch, von Hennig-Schara gambit</t>
  </si>
  <si>
    <t>987.09</t>
  </si>
  <si>
    <t>M62</t>
  </si>
  <si>
    <t>17:15:35</t>
  </si>
  <si>
    <t>02:18:28</t>
  </si>
  <si>
    <t>8/5k2/5PN1/2p2Kp1/1p6/5B2/1r6/8 b - - 3 68</t>
  </si>
  <si>
    <t>19:35:14</t>
  </si>
  <si>
    <t>01:48:53</t>
  </si>
  <si>
    <t>8/6p1/8/4k1p1/1P1p2P1/3B3P/4K1b1/8 b - - 10 49</t>
  </si>
  <si>
    <t>0.55</t>
  </si>
  <si>
    <t>02:01:34</t>
  </si>
  <si>
    <t>8/4kp2/6p1/4P3/4KP1r/5P2/8/R7 w - - 39 67</t>
  </si>
  <si>
    <t>968.25</t>
  </si>
  <si>
    <t>125.72</t>
  </si>
  <si>
    <t>23:27:45</t>
  </si>
  <si>
    <t>01:51:32</t>
  </si>
  <si>
    <t>D51</t>
  </si>
  <si>
    <t>4Rr2/1pp2P1k/3q3p/3p4/8/p1P2Q2/6P1/5NK1 w - - 3 46</t>
  </si>
  <si>
    <t>QGD, 4.Bg5 Nbd7</t>
  </si>
  <si>
    <t>01:20:19</t>
  </si>
  <si>
    <t>2018.05.19</t>
  </si>
  <si>
    <t>02:21:52</t>
  </si>
  <si>
    <t>5q2/3nB3/3P3k/8/p3Q3/5P2/5K2/8 b - - 9 86</t>
  </si>
  <si>
    <t>-27.47</t>
  </si>
  <si>
    <t>03:43:13</t>
  </si>
  <si>
    <t>02:17:44</t>
  </si>
  <si>
    <t>D91</t>
  </si>
  <si>
    <t>6k1/1b6/p6p/1p1qn2P/1P3r2/P5NQ/4BB2/6K1 b - - 4 63</t>
  </si>
  <si>
    <t>Gruenfeld, 5.Bg5</t>
  </si>
  <si>
    <t>15.08</t>
  </si>
  <si>
    <t>20.27</t>
  </si>
  <si>
    <t>06:02:00</t>
  </si>
  <si>
    <t>02:14:28</t>
  </si>
  <si>
    <t>2k5/5p2/2P2b2/7p/4KB2/5P1P/8/8 w - - 5 60</t>
  </si>
  <si>
    <t>M9</t>
  </si>
  <si>
    <t>M68</t>
  </si>
  <si>
    <t>08:17:30</t>
  </si>
  <si>
    <t>02:15:07</t>
  </si>
  <si>
    <t>8/2R3p1/6rk/8/3B1K1P/8/8/8 w - - 33 90</t>
  </si>
  <si>
    <t>M14</t>
  </si>
  <si>
    <t>10:33:48</t>
  </si>
  <si>
    <t>02:11:18</t>
  </si>
  <si>
    <t>8/p7/kbQ5/4q3/8/7P/7P/1R5K b - - 2 66</t>
  </si>
  <si>
    <t>12:46:16</t>
  </si>
  <si>
    <t>01:42:32</t>
  </si>
  <si>
    <t>8/6k1/4R1p1/3r4/8/8/5K2/8 w - - 0 47</t>
  </si>
  <si>
    <t>King's Indian defence, 3.Nc3</t>
  </si>
  <si>
    <t>0.04</t>
  </si>
  <si>
    <t>14:30:00</t>
  </si>
  <si>
    <t>02:22:23</t>
  </si>
  <si>
    <t>4nr1k/1b2q2p/1p1p1ppN/1PpPp3/2PbP1P1/R6Q/2B2PK1/2B5 w - - 19 75</t>
  </si>
  <si>
    <t>16:53:36</t>
  </si>
  <si>
    <t>02:28:35</t>
  </si>
  <si>
    <t>8/5pk1/1p1pq1p1/1Pp3P1/r1P1PPp1/p1RQ2Pr/P3R3/6K1 w - - 10 93</t>
  </si>
  <si>
    <t>Reti, King's Indian attack</t>
  </si>
  <si>
    <t>19:23:11</t>
  </si>
  <si>
    <t>02:03:13</t>
  </si>
  <si>
    <t>8/8/4kp2/3p4/1P2b1p1/4P1P1/3Q1P2/1q2N1K1 w - - 10 72</t>
  </si>
  <si>
    <t>89.89</t>
  </si>
  <si>
    <t>6.50</t>
  </si>
  <si>
    <t>21:27:27</t>
  </si>
  <si>
    <t>02:25:22</t>
  </si>
  <si>
    <t>E70</t>
  </si>
  <si>
    <t>6r1/8/8/1k6/8/3K2P1/6R1/8 w - - 0 94</t>
  </si>
  <si>
    <t>King's Indian, accelerated Averbakh system</t>
  </si>
  <si>
    <t>-17.48</t>
  </si>
  <si>
    <t>-25.72</t>
  </si>
  <si>
    <t>23:53:51</t>
  </si>
  <si>
    <t>02:05:50</t>
  </si>
  <si>
    <t>8/5pk1/6p1/3Pp3/2P1P1PP/8/5K2/1r6 b - - 0 52</t>
  </si>
  <si>
    <t>02:00:42</t>
  </si>
  <si>
    <t>2018.05.20</t>
  </si>
  <si>
    <t>01:10:32</t>
  </si>
  <si>
    <t>rnQ2bk1/5p1p/p5pB/2q5/1p6/5N1P/1P3PP1/5BK1 w - - 10 28</t>
  </si>
  <si>
    <t>Benoni defence</t>
  </si>
  <si>
    <t>03:12:17</t>
  </si>
  <si>
    <t>02:16:51</t>
  </si>
  <si>
    <t>5r1k/1p5p/p5p1/P2Ppr2/2Rb1q2/1Q3B1P/4RPPK/8 w - - 10 90</t>
  </si>
  <si>
    <t>05:30:11</t>
  </si>
  <si>
    <t>02:32:54</t>
  </si>
  <si>
    <t>8/r7/1K6/8/2N2p2/8/4k3/8 w - - 0 112</t>
  </si>
  <si>
    <t>King's Indian, orthodox, 7...Nbd7</t>
  </si>
  <si>
    <t>-976.88</t>
  </si>
  <si>
    <t>-17.47</t>
  </si>
  <si>
    <t>08:04:15</t>
  </si>
  <si>
    <t>02:05:17</t>
  </si>
  <si>
    <t>8/8/5bp1/4r1k1/1Q3pp1/8/8/5K2 b - - 1 74</t>
  </si>
  <si>
    <t>King's Indian, 4.e4</t>
  </si>
  <si>
    <t>10:10:43</t>
  </si>
  <si>
    <t>02:28:19</t>
  </si>
  <si>
    <t>1k6/5Q2/2r5/4q1p1/4N1P1/5P2/6K1/8 w - - 10 98</t>
  </si>
  <si>
    <t>English opening</t>
  </si>
  <si>
    <t>0.09</t>
  </si>
  <si>
    <t>12:40:12</t>
  </si>
  <si>
    <t>02:06:07</t>
  </si>
  <si>
    <t>8/8/8/8/B5n1/3N3k/3K4/8 b - - 0 69</t>
  </si>
  <si>
    <t>Te-Cb</t>
  </si>
  <si>
    <t>Va-Ar</t>
  </si>
  <si>
    <t>Fr-Cb</t>
  </si>
  <si>
    <t>Ha-Fr</t>
  </si>
  <si>
    <t>Gu-Bo</t>
  </si>
  <si>
    <t>Gi-Te</t>
  </si>
  <si>
    <t>Jo-La</t>
  </si>
  <si>
    <t>Te-Fi</t>
  </si>
  <si>
    <t>Gu-Jo</t>
  </si>
  <si>
    <t>7.1/49</t>
  </si>
  <si>
    <t>3.5/21</t>
  </si>
  <si>
    <t>9.6/70</t>
  </si>
  <si>
    <t>3.3/19</t>
  </si>
  <si>
    <t>5.6/38</t>
  </si>
  <si>
    <t>6.7/47</t>
  </si>
  <si>
    <t>11.4/84</t>
  </si>
  <si>
    <t>13.7/103</t>
  </si>
  <si>
    <t>12.4/92</t>
  </si>
  <si>
    <t>5.5/37</t>
  </si>
  <si>
    <t>11.6/86</t>
  </si>
  <si>
    <t>10.6/78</t>
  </si>
  <si>
    <t>2.2/10</t>
  </si>
  <si>
    <t>4.3/27</t>
  </si>
  <si>
    <t>TCEC_12: Division 4, 3, 2, 1, P x-tables</t>
  </si>
  <si>
    <t>2.1/5</t>
  </si>
  <si>
    <t>Ni-Xi</t>
  </si>
  <si>
    <t>7.90</t>
  </si>
  <si>
    <t>7.66</t>
  </si>
  <si>
    <t>17:59:18</t>
  </si>
  <si>
    <t>2018.05.23</t>
  </si>
  <si>
    <t>01:45:23</t>
  </si>
  <si>
    <t>r4bk1/1pnbrp1p/2ppn1p1/p4PP1/P2BP2R/2N1NQ1P/5R2/2q2BK1 w - - 4 32</t>
  </si>
  <si>
    <t>0.11</t>
  </si>
  <si>
    <t>19:45:49</t>
  </si>
  <si>
    <t>03:23:54</t>
  </si>
  <si>
    <t>1RQ5/r6k/6q1/3p3p/3P1PpP/6P1/p4PK1/8 b - - 10 83</t>
  </si>
  <si>
    <t>English: 1...g6 2.Nc3 Bg7 3.g3</t>
  </si>
  <si>
    <t>23:10:45</t>
  </si>
  <si>
    <t>03:24:07</t>
  </si>
  <si>
    <t>2rb2k1/r4pq1/2p1p1bR/p1PpP1p1/3B2P1/PP3Q2/3N2K1/7R w - - 10 86</t>
  </si>
  <si>
    <t>02:35:55</t>
  </si>
  <si>
    <t>2018.05.24</t>
  </si>
  <si>
    <t>00:21:02</t>
  </si>
  <si>
    <t>r2q1rk1/pp2npbp/2n1b1p1/2pp4/8/1NPP1NPP/PP3PB1/R1BQR1K1 b - - 2 12</t>
  </si>
  <si>
    <t>-11.85</t>
  </si>
  <si>
    <t>-9.49</t>
  </si>
  <si>
    <t>02:57:59</t>
  </si>
  <si>
    <t>03:38:44</t>
  </si>
  <si>
    <t>A85</t>
  </si>
  <si>
    <t>5qk1/5bp1/7p/R1p4P/3p1PP1/1r1Q1PK1/8/8 w - - 2 137</t>
  </si>
  <si>
    <t>Dutch: 2.c4 Nf6 3.Nc3 e6 4.Nf3</t>
  </si>
  <si>
    <t>12.17</t>
  </si>
  <si>
    <t>12.08</t>
  </si>
  <si>
    <t>06:37:53</t>
  </si>
  <si>
    <t>03:12:32</t>
  </si>
  <si>
    <t>3r2qk/7n/4nPpQ/4P3/pp5P/P2PB3/1P1R3K/2R5 b - - 1 60</t>
  </si>
  <si>
    <t>Reti: KIA, Keres Variation</t>
  </si>
  <si>
    <t>-0.04</t>
  </si>
  <si>
    <t>09:51:28</t>
  </si>
  <si>
    <t>02:58:20</t>
  </si>
  <si>
    <t>8/6kp/p4N2/4p3/1pNrP3/3r2PP/5R1K/8 w - - 9 51</t>
  </si>
  <si>
    <t>12:50:48</t>
  </si>
  <si>
    <t>02:55:47</t>
  </si>
  <si>
    <t>5r2/7k/R6n/8/8/8/5K2/8 w - - 0 61</t>
  </si>
  <si>
    <t>250.00</t>
  </si>
  <si>
    <t>18.04</t>
  </si>
  <si>
    <t>15:47:43</t>
  </si>
  <si>
    <t>02:55:48</t>
  </si>
  <si>
    <t>8/6k1/7p/5B2/P3P1P1/8/3b4/5K2 w - - 2 54</t>
  </si>
  <si>
    <t>English: Anglo-Indian, 2.Nc3 g6 3.g3</t>
  </si>
  <si>
    <t>18:44:42</t>
  </si>
  <si>
    <t>02:16:46</t>
  </si>
  <si>
    <t>A26</t>
  </si>
  <si>
    <t>8/R7/1N3k2/p7/2P3pK/1P5b/2r5/8 b - - 10 47</t>
  </si>
  <si>
    <t>English: Closed, 5.d3 d6 6.Rb1 a5</t>
  </si>
  <si>
    <t>21:02:34</t>
  </si>
  <si>
    <t>03:07:32</t>
  </si>
  <si>
    <t>8/8/p4k2/4q3/8/1K3Q2/1N6/8 b - - 10 71</t>
  </si>
  <si>
    <t>00:11:08</t>
  </si>
  <si>
    <t>2018.05.25</t>
  </si>
  <si>
    <t>03:02:54</t>
  </si>
  <si>
    <t>8/8/k6R/8/6r1/3K4/5p2/8 b - - 0 75</t>
  </si>
  <si>
    <t>English: Four Knights, 4.g3 Bb4 5.Nd5</t>
  </si>
  <si>
    <t>03:15:05</t>
  </si>
  <si>
    <t>01:44:30</t>
  </si>
  <si>
    <t>6k1/4Bpp1/1p5p/p4Q2/3Pn3/1P4P1/P3qP1P/6K1 w - - 11 36</t>
  </si>
  <si>
    <t>2.83</t>
  </si>
  <si>
    <t>2.44</t>
  </si>
  <si>
    <t>05:00:45</t>
  </si>
  <si>
    <t>02:30:46</t>
  </si>
  <si>
    <t>1r3k2/pb3p2/1p1p1Ppr/3Np3/2P1P1B1/P5K1/1P1N4/5R2 b - - 9 42</t>
  </si>
  <si>
    <t>07:32:32</t>
  </si>
  <si>
    <t>02:25:52</t>
  </si>
  <si>
    <t>8/1k3b2/5pp1/P3p3/3pP2P/R2B4/1r3PKP/8 w - - 10 50</t>
  </si>
  <si>
    <t>English: Symmetrical, 5.a3 d6</t>
  </si>
  <si>
    <t>12.92</t>
  </si>
  <si>
    <t>09:59:30</t>
  </si>
  <si>
    <t>03:04:06</t>
  </si>
  <si>
    <t>3r2n1/3P4/1q4kp/2R5/p4pP1/2Q5/P4K2/7R w - - 1 49</t>
  </si>
  <si>
    <t>10.62</t>
  </si>
  <si>
    <t>M34</t>
  </si>
  <si>
    <t>13:04:38</t>
  </si>
  <si>
    <t>03:22:54</t>
  </si>
  <si>
    <t>7r/8/R4p2/4k1p1/1R6/n4PK1/6P1/8 b - - 43 89</t>
  </si>
  <si>
    <t>-11.54</t>
  </si>
  <si>
    <t>-13.31</t>
  </si>
  <si>
    <t>16:28:41</t>
  </si>
  <si>
    <t>03:21:43</t>
  </si>
  <si>
    <t>8/8/5k1p/3p2r1/2nPp3/p3P2B/N4P2/5K2 b - - 1 75</t>
  </si>
  <si>
    <t>Old Indian: 5.Bg5 Be7 6.e3 O-O 7.Qc2 c6</t>
  </si>
  <si>
    <t>19:51:27</t>
  </si>
  <si>
    <t>01:54:22</t>
  </si>
  <si>
    <t>5r1k/1Q4bp/6p1/P2B4/2P2qP1/7P/1p3PK1/4R3 w - - 5 39</t>
  </si>
  <si>
    <t>Old Indian: Main Line</t>
  </si>
  <si>
    <t>21:46:54</t>
  </si>
  <si>
    <t>03:11:40</t>
  </si>
  <si>
    <t>8/8/3k4/3Bn1pp/4P3/4K1P1/8/8 w - - 8 76</t>
  </si>
  <si>
    <t>Benko Gambit: 4.Nf3 g6 5.cxb5 a6</t>
  </si>
  <si>
    <t>0.02</t>
  </si>
  <si>
    <t>2018.05.26</t>
  </si>
  <si>
    <t>02:05:52</t>
  </si>
  <si>
    <t>3r4/5pkp/2Rb2p1/8/5NPP/1b3K2/2B2P2/8 b - - 16 43</t>
  </si>
  <si>
    <t>22.37</t>
  </si>
  <si>
    <t>12.21</t>
  </si>
  <si>
    <t>03:06:38</t>
  </si>
  <si>
    <t>02:36:40</t>
  </si>
  <si>
    <t>4n2k/4q2p/1nR2p2/pN1PP3/Pp3P2/5Q2/8/7K w - - 3 48</t>
  </si>
  <si>
    <t>Benoni: 6.e4 g6 7.Bf4 a6 8.Nf3 b5</t>
  </si>
  <si>
    <t>Skipped</t>
  </si>
  <si>
    <t>-23.77</t>
  </si>
  <si>
    <t>-17.19</t>
  </si>
  <si>
    <t>05:44:22</t>
  </si>
  <si>
    <t>03:13:22</t>
  </si>
  <si>
    <t>6k1/4n2p/6p1/Q7/4pPP1/1p1pP3/6RP/r1B3K1 b - - 0 54</t>
  </si>
  <si>
    <t>11.29</t>
  </si>
  <si>
    <t>7.88</t>
  </si>
  <si>
    <t>08:58:47</t>
  </si>
  <si>
    <t>03:25:23</t>
  </si>
  <si>
    <t>8/3b1Q1k/8/4P3/1PKN2r1/7r/8/8 b - - 6 89</t>
  </si>
  <si>
    <t>12:25:21</t>
  </si>
  <si>
    <t>02:35:11</t>
  </si>
  <si>
    <t>8/1p6/7k/1PP1K3/6b1/4N2p/3r4/7R b - - 10 56</t>
  </si>
  <si>
    <t>Dutch: Classical, 7.Nc3 a5 8.b3</t>
  </si>
  <si>
    <t>-0.02</t>
  </si>
  <si>
    <t>15:01:34</t>
  </si>
  <si>
    <t>03:01:54</t>
  </si>
  <si>
    <t>5Q2/8/1p3p2/3kn1p1/5r1p/P2P4/6P1/4K3 w - - 10 71</t>
  </si>
  <si>
    <t>18:04:32</t>
  </si>
  <si>
    <t>03:13:51</t>
  </si>
  <si>
    <t>r7/P7/R5p1/5p1k/R6P/5NK1/8/2q5 w - - 96 109</t>
  </si>
  <si>
    <t>21:19:33</t>
  </si>
  <si>
    <t>03:08:54</t>
  </si>
  <si>
    <t>4k3/R2b4/8/8/4r3/6K1/8/8 w - - 0 67</t>
  </si>
  <si>
    <t>00:29:28</t>
  </si>
  <si>
    <t>2018.05.27</t>
  </si>
  <si>
    <t>03:20:57</t>
  </si>
  <si>
    <t>4R3/1p6/p1pRbk2/P1P4p/4K3/8/8/1r6 b - - 11 84</t>
  </si>
  <si>
    <t>03:51:27</t>
  </si>
  <si>
    <t>02:29:27</t>
  </si>
  <si>
    <t>8/pp6/4k3/8/3K4/8/P7/8 w - - 0 50</t>
  </si>
  <si>
    <t>-8.04</t>
  </si>
  <si>
    <t>-13.05</t>
  </si>
  <si>
    <t>06:21:57</t>
  </si>
  <si>
    <t>03:16:51</t>
  </si>
  <si>
    <t>5r2/1r4k1/5p2/2pqPBp1/1p4Pp/8/2R2Q1P/6K1 b - - 1 67</t>
  </si>
  <si>
    <t>09:39:48</t>
  </si>
  <si>
    <t>02:17:22</t>
  </si>
  <si>
    <t>7k/pP6/8/2N2Rp1/P7/7p/6rb/5K2 w - - 10 48</t>
  </si>
  <si>
    <t>11:58:18</t>
  </si>
  <si>
    <t>03:11:41</t>
  </si>
  <si>
    <t>8/5K2/7k/5BpP/6P1/8/8/5r2 w - - 57 103</t>
  </si>
  <si>
    <t>15:11:09</t>
  </si>
  <si>
    <t>03:27:37</t>
  </si>
  <si>
    <t>8/3k4/N2n1K2/1p3p2/7P/6r1/3R4/8 w - - 10 98</t>
  </si>
  <si>
    <t>M25</t>
  </si>
  <si>
    <t>M28</t>
  </si>
  <si>
    <t>18:39:51</t>
  </si>
  <si>
    <t>03:00:53</t>
  </si>
  <si>
    <t>r3br1k/2p2pnq/2Pp1Q2/1p3PP1/1P3N1p/3P4/5RB1/4R1K1 w - - 5 49</t>
  </si>
  <si>
    <t>21:41:47</t>
  </si>
  <si>
    <t>02:49:13</t>
  </si>
  <si>
    <t>3Q4/6pk/4p3/3b4/4r2P/8/8/4K3 w - - 10 74</t>
  </si>
  <si>
    <t>-247.90</t>
  </si>
  <si>
    <t>-M71</t>
  </si>
  <si>
    <t>00:32:09</t>
  </si>
  <si>
    <t>2018.05.28</t>
  </si>
  <si>
    <t>02:56:44</t>
  </si>
  <si>
    <t>5r2/8/5pk1/pN6/8/P5n1/5K2/8 b - - 1 60</t>
  </si>
  <si>
    <t>03:29:58</t>
  </si>
  <si>
    <t>03:14:27</t>
  </si>
  <si>
    <t>2k4r/6p1/4Pp2/5P1q/2Q5/6K1/3N4/8 b - - 10 70</t>
  </si>
  <si>
    <t>06:45:28</t>
  </si>
  <si>
    <t>02:20:26</t>
  </si>
  <si>
    <t>8/3q2k1/5p2/1p3Pp1/1P5p/7P/4QKP1/8 w - - 10 48</t>
  </si>
  <si>
    <t>15.73</t>
  </si>
  <si>
    <t>09:07:04</t>
  </si>
  <si>
    <t>03:20:26</t>
  </si>
  <si>
    <t>7r/1p1k4/3P2p1/3K4/1p2P3/6p1/1P3R2/8 w - - 0 72</t>
  </si>
  <si>
    <t>12:28:33</t>
  </si>
  <si>
    <t>03:06:20</t>
  </si>
  <si>
    <t>8/8/7p/6k1/4K1P1/3r4/8/8 w - - 0 68</t>
  </si>
  <si>
    <t>148.74</t>
  </si>
  <si>
    <t>10.91</t>
  </si>
  <si>
    <t>15:35:55</t>
  </si>
  <si>
    <t>02:45:28</t>
  </si>
  <si>
    <t>6k1/8/4N1p1/1p2b2p/5P2/1P5P/2p3K1/2B5 b - - 0 55</t>
  </si>
  <si>
    <t>18:22:33</t>
  </si>
  <si>
    <t>1r4k1/5p1p/Q1N3pb/3p4/N1P5/1BK1q2P/P7/3R4 w - - 10 41</t>
  </si>
  <si>
    <t>-0.38</t>
  </si>
  <si>
    <t>20:19:07</t>
  </si>
  <si>
    <t>02:19:27</t>
  </si>
  <si>
    <t>8/6p1/6k1/r7/1R6/8/8/5K2 b - - 0 51</t>
  </si>
  <si>
    <t>22:39:38</t>
  </si>
  <si>
    <t>02:17:30</t>
  </si>
  <si>
    <t>8/1p2q3/p1p2b1k/P1Pp3p/1P2nP2/4P3/6BK/4B1Q1 w - - 10 49</t>
  </si>
  <si>
    <t>45.39</t>
  </si>
  <si>
    <t>2018.05.29</t>
  </si>
  <si>
    <t>03:14:52</t>
  </si>
  <si>
    <t>4k3/8/4P1Rp/1r3p1P/3P1P2/6P1/6K1/8 w - - 3 64</t>
  </si>
  <si>
    <t>04:14:13</t>
  </si>
  <si>
    <t>02:54:38</t>
  </si>
  <si>
    <t>8/2Q5/2p1k3/8/P2q4/8/8/1K6 b - - 10 64</t>
  </si>
  <si>
    <t>07:09:56</t>
  </si>
  <si>
    <t>03:17:00</t>
  </si>
  <si>
    <t>8/3k4/1r2p3/pP1p1p1p/P1rP1PpP/1KP1R1P1/R7/8 w - - 92 93</t>
  </si>
  <si>
    <t>-250.00</t>
  </si>
  <si>
    <t>-M41</t>
  </si>
  <si>
    <t>10:28:05</t>
  </si>
  <si>
    <t>03:02:22</t>
  </si>
  <si>
    <t>6k1/p1p3rR/1b1p2q1/3Pp3/5p2/5Q2/6PN/4R2K b - - 0 56</t>
  </si>
  <si>
    <t>Pirc: 3.Bd3 g6 4.Nf3 Bg7 5.c3</t>
  </si>
  <si>
    <t>13:31:29</t>
  </si>
  <si>
    <t>02:27:56</t>
  </si>
  <si>
    <t>7Q/1p6/p1n1p1qk/8/P2pP2P/8/2P3P1/7K b - - 9 50</t>
  </si>
  <si>
    <t>11.65</t>
  </si>
  <si>
    <t>9.41</t>
  </si>
  <si>
    <t>16:00:28</t>
  </si>
  <si>
    <t>02:37:05</t>
  </si>
  <si>
    <t>6k1/p2rb1n1/Pp5R/3P4/4R1P1/1P2B3/5KP1/8 b - - 0 41</t>
  </si>
  <si>
    <t>Caro-Kann: Classical, 6.N1e2</t>
  </si>
  <si>
    <t>84.48</t>
  </si>
  <si>
    <t>10.65</t>
  </si>
  <si>
    <t>18:38:36</t>
  </si>
  <si>
    <t>02:34:46</t>
  </si>
  <si>
    <t>4q1k1/1n4r1/1P2p1p1/3p2Rp/bB1P3P/3B2P1/2Q2P2/6K1 w - - 7 47</t>
  </si>
  <si>
    <t>7.74</t>
  </si>
  <si>
    <t>7.26</t>
  </si>
  <si>
    <t>21:14:22</t>
  </si>
  <si>
    <t>02:12:26</t>
  </si>
  <si>
    <t>6rk/4n3/bp1Nr1p1/n1pp2Pp/p2P3Q/P1P4P/1P3q1K/1BB3R1 w - - 0 37</t>
  </si>
  <si>
    <t>11.95</t>
  </si>
  <si>
    <t>10.21</t>
  </si>
  <si>
    <t>23:27:51</t>
  </si>
  <si>
    <t>03:12:57</t>
  </si>
  <si>
    <t>5b1R/5q2/2k5/1r1pP1P1/p1pP1Bp1/PpPb2K1/1P4B1/4Q3 b - - 10 62</t>
  </si>
  <si>
    <t>Sicilian: Closed, 3.g3 g6, 5.d3</t>
  </si>
  <si>
    <t>-76.53</t>
  </si>
  <si>
    <t>-M61</t>
  </si>
  <si>
    <t>02:41:58</t>
  </si>
  <si>
    <t>2018.05.30</t>
  </si>
  <si>
    <t>03:26:36</t>
  </si>
  <si>
    <t>8/8/1P6/2B1k3/5p2/8/4K3/3r4 b - - 1 92</t>
  </si>
  <si>
    <t>Sicilian: Closed, 2...Nc6 3.Bb5 Nd4</t>
  </si>
  <si>
    <t>0.08</t>
  </si>
  <si>
    <t>06:09:39</t>
  </si>
  <si>
    <t>01:51:59</t>
  </si>
  <si>
    <t>4Q3/6k1/7p/2pq2p1/2Nb1p2/1P5P/5PP1/6K1 w - - 9 40</t>
  </si>
  <si>
    <t>11.23</t>
  </si>
  <si>
    <t>8.74</t>
  </si>
  <si>
    <t>08:02:40</t>
  </si>
  <si>
    <t>02:48:04</t>
  </si>
  <si>
    <t>6R1/3b4/1k2pK2/3pP3/1p1n4/1P1B4/2P5/8 w - - 11 57</t>
  </si>
  <si>
    <t>132.72</t>
  </si>
  <si>
    <t>8.88</t>
  </si>
  <si>
    <t>10:51:54</t>
  </si>
  <si>
    <t>03:27:15</t>
  </si>
  <si>
    <t>5k2/8/4Qp1q/4p3/4P1P1/2r2RK1/6B1/8 w - - 1 95</t>
  </si>
  <si>
    <t>14:20:15</t>
  </si>
  <si>
    <t>02:58:08</t>
  </si>
  <si>
    <t>8/8/p2R4/PP2kp1p/2P1p2P/4Pp2/7r/5K2 w - - 10 54</t>
  </si>
  <si>
    <t>Sicilian: Kan, 5.Nc3 Qc7 6.Be2 Nf6 7.O-O</t>
  </si>
  <si>
    <t>0.17</t>
  </si>
  <si>
    <t>17:19:25</t>
  </si>
  <si>
    <t>02:04:54</t>
  </si>
  <si>
    <t>8/8/5k2/4r3/2R4K/8/5P2/8 b - - 0 44</t>
  </si>
  <si>
    <t>-17.30</t>
  </si>
  <si>
    <t>19:25:29</t>
  </si>
  <si>
    <t>03:19:11</t>
  </si>
  <si>
    <t>8/6pk/3p3p/1p1P4/1P3p1P/2q5/8/1Q3K2 b - - 1 69</t>
  </si>
  <si>
    <t>10.17</t>
  </si>
  <si>
    <t>19.12</t>
  </si>
  <si>
    <t>22:45:43</t>
  </si>
  <si>
    <t>8/1Q6/P7/4p1k1/8/3q1Bp1/1K6/8 b - - 2 68</t>
  </si>
  <si>
    <t>02:05:57</t>
  </si>
  <si>
    <t>2018.05.31</t>
  </si>
  <si>
    <t>02:42:00</t>
  </si>
  <si>
    <t>B57</t>
  </si>
  <si>
    <t>8/8/p2k1np1/4pp2/2K4p/1P2NP1P/2P3P1/8 w - - 10 56</t>
  </si>
  <si>
    <t>Sicilian: Sozin, 6...Bd7</t>
  </si>
  <si>
    <t>132.64</t>
  </si>
  <si>
    <t>26.36</t>
  </si>
  <si>
    <t>04:49:06</t>
  </si>
  <si>
    <t>03:20:41</t>
  </si>
  <si>
    <t>2rr4/4R3/p2P1Ppk/P7/1B6/KP6/8/8 w - - 2 82</t>
  </si>
  <si>
    <t>88.70</t>
  </si>
  <si>
    <t>247.86</t>
  </si>
  <si>
    <t>08:10:52</t>
  </si>
  <si>
    <t>03:28:31</t>
  </si>
  <si>
    <t>7k/6R1/4PK1P/8/3p4/4n3/P4r2/2B5 w - - 3 99</t>
  </si>
  <si>
    <t>Sicilian: Scheveningen, Keres, 6...a6</t>
  </si>
  <si>
    <t>247.83</t>
  </si>
  <si>
    <t>11:40:26</t>
  </si>
  <si>
    <t>03:21:09</t>
  </si>
  <si>
    <t>8/2R5/8/1k6/1rNr4/7p/2R4K/8 w - - 2 83</t>
  </si>
  <si>
    <t>Sicilian: Kan, 5.Nc3 d6</t>
  </si>
  <si>
    <t>15:02:45</t>
  </si>
  <si>
    <t>03:16:55</t>
  </si>
  <si>
    <t>8/7k/6qp/8/8/8/2Q4K/8 w - - 0 73</t>
  </si>
  <si>
    <t>18:20:43</t>
  </si>
  <si>
    <t>03:03:48</t>
  </si>
  <si>
    <t>1R1bk3/5p2/7p/3Np1pP/4P1P1/4K3/r7/8 w - - 10 71</t>
  </si>
  <si>
    <t>Sicilian: Najdorf, 6.Be2 e5 7.Nb3</t>
  </si>
  <si>
    <t>21:25:36</t>
  </si>
  <si>
    <t>02:41:52</t>
  </si>
  <si>
    <t>8/4r1b1/8/5R2/6k1/3K4/3B4/8 w - - 10 65</t>
  </si>
  <si>
    <t>-98.51</t>
  </si>
  <si>
    <t>00:08:42</t>
  </si>
  <si>
    <t>2018.06.01</t>
  </si>
  <si>
    <t>03:27:03</t>
  </si>
  <si>
    <t>8/8/8/3kb1pP/1B4P1/3p1r2/1R1K4/8 w - - 0 93</t>
  </si>
  <si>
    <t>-0.26</t>
  </si>
  <si>
    <t>03:36:47</t>
  </si>
  <si>
    <t>03:15:04</t>
  </si>
  <si>
    <t>8/6b1/5rk1/3K4/8/8/R7/8 w - - 0 80</t>
  </si>
  <si>
    <t>06:52:54</t>
  </si>
  <si>
    <t>03:04:01</t>
  </si>
  <si>
    <t>3q4/3r1pk1/2p1p1p1/1p1rR2p/pP1P1P1P/2P1Q1P1/1P5K/R7 w - - 87 85</t>
  </si>
  <si>
    <t>09:57:58</t>
  </si>
  <si>
    <t>02:40:29</t>
  </si>
  <si>
    <t>5k2/5pb1/p3p3/1p2P1pR/1P4P1/P4P2/1B2RK2/3q4 b - - 14 49</t>
  </si>
  <si>
    <t>12:39:28</t>
  </si>
  <si>
    <t>03:15:54</t>
  </si>
  <si>
    <t>2Q5/8/4N1pk/3p1p1p/7P/1K4q1/8/8 w - - 10 73</t>
  </si>
  <si>
    <t>15:56:28</t>
  </si>
  <si>
    <t>03:01:48</t>
  </si>
  <si>
    <t>8/6rk/p7/8/q2pB2P/3R2B1/7K/8 b - - 2 56</t>
  </si>
  <si>
    <t>12.35</t>
  </si>
  <si>
    <t>9.55</t>
  </si>
  <si>
    <t>18:59:25</t>
  </si>
  <si>
    <t>02:37:12</t>
  </si>
  <si>
    <t>5qrk/p4npp/Pp3PR1/1PbNp2Q/4P3/3p3P/2rB1RPK/8 w - - 2 46</t>
  </si>
  <si>
    <t>148.17</t>
  </si>
  <si>
    <t>8.65</t>
  </si>
  <si>
    <t>21:37:41</t>
  </si>
  <si>
    <t>03:27:21</t>
  </si>
  <si>
    <t>7Q/4kb2/3r4/5P1p/2p2Kp1/2P5/8/8 b - - 10 99</t>
  </si>
  <si>
    <t>2018.06.02</t>
  </si>
  <si>
    <t>02:41:48</t>
  </si>
  <si>
    <t>8/5q2/8/4k2p/8/Pp6/1P1Q4/K7 w - - 10 65</t>
  </si>
  <si>
    <t>03:49:00</t>
  </si>
  <si>
    <t>03:35:59</t>
  </si>
  <si>
    <t>8/2K1kp2/3rb3/7R/1p4p1/1P1n2P1/P3R2P/8 b - - 99 130</t>
  </si>
  <si>
    <t>07:26:05</t>
  </si>
  <si>
    <t>03:05:00</t>
  </si>
  <si>
    <t>8/R4pk1/1r2p1p1/4P2p/5P1P/5PK1/8/8 w - - 24 61</t>
  </si>
  <si>
    <t>10:32:08</t>
  </si>
  <si>
    <t>03:01:44</t>
  </si>
  <si>
    <t>8/8/5kr1/R6K/P6P/1P3p2/2P5/8 w - - 10 78</t>
  </si>
  <si>
    <t>9.30</t>
  </si>
  <si>
    <t>13:35:01</t>
  </si>
  <si>
    <t>03:05:36</t>
  </si>
  <si>
    <t>Q7/4bkq1/3p1pR1/5P2/1p2p3/1P5P/2r3PK/8 w - - 2 53</t>
  </si>
  <si>
    <t>16:41:40</t>
  </si>
  <si>
    <t>03:08:50</t>
  </si>
  <si>
    <t>8/8/8/3k4/7p/1K4R1/8/2B5 b - - 0 67</t>
  </si>
  <si>
    <t>148.78</t>
  </si>
  <si>
    <t>19:51:33</t>
  </si>
  <si>
    <t>02:51:14</t>
  </si>
  <si>
    <t>5k2/8/8/1p2p1NR/1P3q2/8/6RK/8 w - - 5 60</t>
  </si>
  <si>
    <t>22:43:56</t>
  </si>
  <si>
    <t>02:08:00</t>
  </si>
  <si>
    <t>8/8/1k2R3/8/4Pr2/1K6/8/8 b - - 0 55</t>
  </si>
  <si>
    <t>00:53:02</t>
  </si>
  <si>
    <t>2018.06.03</t>
  </si>
  <si>
    <t>02:49:33</t>
  </si>
  <si>
    <t>8/8/7K/8/1N5b/4k3/2P5/8 b - - 0 59</t>
  </si>
  <si>
    <t>03:43:37</t>
  </si>
  <si>
    <t>02:52:42</t>
  </si>
  <si>
    <t>2q5/3b1Qpk/1p2p1Np/1P1pP2P/3Pn1P1/4K3/8/8 w - - 10 66</t>
  </si>
  <si>
    <t>06:37:29</t>
  </si>
  <si>
    <t>02:30:43</t>
  </si>
  <si>
    <t>8/1b1rqp1k/8/2r1PQ1p/1pP4P/1p4R1/1P6/1K6 b - - 8 45</t>
  </si>
  <si>
    <t>09:09:14</t>
  </si>
  <si>
    <t>02:38:48</t>
  </si>
  <si>
    <t>8/2k1r3/8/6R1/7P/6K1/8/8 b - - 0 63</t>
  </si>
  <si>
    <t>8.78</t>
  </si>
  <si>
    <t>7.75</t>
  </si>
  <si>
    <t>11:49:07</t>
  </si>
  <si>
    <t>02:40:58</t>
  </si>
  <si>
    <t>8/4q1k1/4pp1p/p3r1r1/P5P1/2P1NQ2/KPB5/5R2 w - - 3 53</t>
  </si>
  <si>
    <t>Sicilian: Najdorf, 7.f4 Nbd7 8.Qe2 Qc7</t>
  </si>
  <si>
    <t>14:31:17</t>
  </si>
  <si>
    <t>03:34:32</t>
  </si>
  <si>
    <t>1R3b2/6k1/7p/3Bp2P/1p2P3/2r5/1K6/8 w - - 10 114</t>
  </si>
  <si>
    <t>Sicilian: Najdorf, 7.f4 h6</t>
  </si>
  <si>
    <t>18:06:52</t>
  </si>
  <si>
    <t>01:41:27</t>
  </si>
  <si>
    <t>2r1b1k1/5pp1/1q3n1p/p1Np4/Pn3QPP/1N6/1P3P2/2R2BK1 b - - 8 37</t>
  </si>
  <si>
    <t>19:49:21</t>
  </si>
  <si>
    <t>02:14:49</t>
  </si>
  <si>
    <t>4R3/1p4p1/1b6/1P1k2p1/1R1pp1P1/1P3r1P/5PK1/8 b - - 10 43</t>
  </si>
  <si>
    <t>22:05:13</t>
  </si>
  <si>
    <t>03:12:49</t>
  </si>
  <si>
    <t>8/4kp2/1b1np3/2r4p/7P/2Q3P1/6B1/7K w - - 59 79</t>
  </si>
  <si>
    <t>French: Steinitz, 5.Nf3 c5 6.dxc5</t>
  </si>
  <si>
    <t>01:19:03</t>
  </si>
  <si>
    <t>2018.06.04</t>
  </si>
  <si>
    <t>03:11:30</t>
  </si>
  <si>
    <t>3Q4/Pk3p2/1p2p1n1/4P3/1K1p4/3R2P1/5P2/1q6 w - - 10 64</t>
  </si>
  <si>
    <t>7.98</t>
  </si>
  <si>
    <t>9.33</t>
  </si>
  <si>
    <t>04:31:39</t>
  </si>
  <si>
    <t>02:34:24</t>
  </si>
  <si>
    <t>3bb1k1/R1rq1pp1/1rNp1n1p/1P1Pp3/1N6/7P/5PP1/R2Q1BK1 w - - 0 41</t>
  </si>
  <si>
    <t>Philidor: Improved Hanham, 7.Re1 c6 8.a4</t>
  </si>
  <si>
    <t>07:07:13</t>
  </si>
  <si>
    <t>03:24:17</t>
  </si>
  <si>
    <t>8/8/8/3k4/8/pP6/3B1K2/8 b - - 0 92</t>
  </si>
  <si>
    <t>Russian Game: French Attack</t>
  </si>
  <si>
    <t>10:32:35</t>
  </si>
  <si>
    <t>02:10:36</t>
  </si>
  <si>
    <t>8/p4p2/1p4n1/5pk1/5r1p/2P4P/PP3KP1/3R1B2 w - - 10 46</t>
  </si>
  <si>
    <t>Scotch: 4.Nxd4 Bc5</t>
  </si>
  <si>
    <t>20.87</t>
  </si>
  <si>
    <t>11.10</t>
  </si>
  <si>
    <t>12:44:13</t>
  </si>
  <si>
    <t>02:37:04</t>
  </si>
  <si>
    <t>3r1bk1/p5p1/P3R3/1pp3PK/2P1B2P/1P6/8/8 w - - 2 52</t>
  </si>
  <si>
    <t>Scotch: 4.Nxd4</t>
  </si>
  <si>
    <t>15:22:27</t>
  </si>
  <si>
    <t>03:25:20</t>
  </si>
  <si>
    <t>2Q5/6k1/3p4/3q4/8/6N1/5Kn1/8 w - - 10 116</t>
  </si>
  <si>
    <t>18:48:54</t>
  </si>
  <si>
    <t>03:03:38</t>
  </si>
  <si>
    <t>7r/5p2/p3k1p1/1p1pP3/rp1P1P1p/4K2P/PPP4R/R7 b - - 51 60</t>
  </si>
  <si>
    <t>13.75</t>
  </si>
  <si>
    <t>11.75</t>
  </si>
  <si>
    <t>21:53:34</t>
  </si>
  <si>
    <t>03:02:05</t>
  </si>
  <si>
    <t>C74</t>
  </si>
  <si>
    <t>2Q2b1k/7p/8/4pP2/1q2N3/5PP1/P1p3K1/8 b - - 3 61</t>
  </si>
  <si>
    <t>Spanish: Modern Steinitz, 5.c3</t>
  </si>
  <si>
    <t>00:56:49</t>
  </si>
  <si>
    <t>2018.06.05</t>
  </si>
  <si>
    <t>02:05:01</t>
  </si>
  <si>
    <t>C77</t>
  </si>
  <si>
    <t>8/4k3/B2b1p2/3K2p1/4P1P1/5P2/8/8 w - - 10 47</t>
  </si>
  <si>
    <t>Spanish: Anderssen, 5...b5</t>
  </si>
  <si>
    <t>03:02:53</t>
  </si>
  <si>
    <t>03:19:13</t>
  </si>
  <si>
    <t>D03</t>
  </si>
  <si>
    <t>8/1b6/4R3/7P/2BK4/5p2/5k2/2r5 b - - 10 84</t>
  </si>
  <si>
    <t>Torre Attack: 3...e6 4.e3</t>
  </si>
  <si>
    <t>06:23:07</t>
  </si>
  <si>
    <t>03:24:49</t>
  </si>
  <si>
    <t>8/3R4/8/6p1/5bP1/2k2K2/3n4/8 w - - 46 115</t>
  </si>
  <si>
    <t>Reti: Nimzowitsch-Larsen, 2...c5</t>
  </si>
  <si>
    <t>09:49:08</t>
  </si>
  <si>
    <t>02:23:03</t>
  </si>
  <si>
    <t>8/6k1/8/1B4p1/1n3K2/8/8/8 w - - 0 51</t>
  </si>
  <si>
    <t>English: Caro-Kann Defence, 3.e3</t>
  </si>
  <si>
    <t>11.49</t>
  </si>
  <si>
    <t>11.11</t>
  </si>
  <si>
    <t>12:13:16</t>
  </si>
  <si>
    <t>03:18:08</t>
  </si>
  <si>
    <t>2r2k2/r7/2p3p1/2R1PpP1/1P1P1P1P/2R3K1/8/8 w - - 7 71</t>
  </si>
  <si>
    <t>Slav: Dutch, 6...e6</t>
  </si>
  <si>
    <t>247.81</t>
  </si>
  <si>
    <t>15:32:27</t>
  </si>
  <si>
    <t>03:09:28</t>
  </si>
  <si>
    <t>8/R1R5/4kp2/1P2pP2/7p/5K2/3r3P/8 b - - 0 59</t>
  </si>
  <si>
    <t>18:43:05</t>
  </si>
  <si>
    <t>03:07:57</t>
  </si>
  <si>
    <t>D33</t>
  </si>
  <si>
    <t>5Q2/8/6kp/3p1pn1/p2B2rP/4P1P1/2q4K/5R2 w - - 8 64</t>
  </si>
  <si>
    <t>QGD Tarrasch: 6.g3 Nf6 (Prague)</t>
  </si>
  <si>
    <t>21:52:04</t>
  </si>
  <si>
    <t>03:30:21</t>
  </si>
  <si>
    <t>8/2R3k1/6p1/p3K1P1/7r/8/8/8 b - - 9 109</t>
  </si>
  <si>
    <t>01:23:30</t>
  </si>
  <si>
    <t>2018.06.06</t>
  </si>
  <si>
    <t>02:13:07</t>
  </si>
  <si>
    <t>r2r2k1/qn3p2/3Pp3/1P4Pp/2PR1P2/P6R/K2Q4/8 w - - 10 41</t>
  </si>
  <si>
    <t>03:37:49</t>
  </si>
  <si>
    <t>02:41:08</t>
  </si>
  <si>
    <t>8/2k5/6R1/8/K7/1P6/2r5/8 b - - 0 45</t>
  </si>
  <si>
    <t>Sicilian: Najdorf, Browne, 10.O-O-O Nbd7</t>
  </si>
  <si>
    <t>06:19:59</t>
  </si>
  <si>
    <t>02:46:39</t>
  </si>
  <si>
    <t>8/3b4/8/4k1p1/6P1/6K1/2N5/8 b - - 10 51</t>
  </si>
  <si>
    <t>09:07:40</t>
  </si>
  <si>
    <t>03:28:15</t>
  </si>
  <si>
    <t>8/4Pk2/3K4/1b6/8/3p4/3N4/8 w - - 10 116</t>
  </si>
  <si>
    <t>-16.31</t>
  </si>
  <si>
    <t>-148.90</t>
  </si>
  <si>
    <t>12:36:58</t>
  </si>
  <si>
    <t>03:20:59</t>
  </si>
  <si>
    <t>8/6p1/1R5p/3k1K2/4p3/3r2P1/5P2/3b4 b - - 0 83</t>
  </si>
  <si>
    <t>15:58:58</t>
  </si>
  <si>
    <t>03:37:22</t>
  </si>
  <si>
    <t>k5r1/pr3q2/bpnBp1p1/n2pPpPp/2pP1N1P/2P2PK1/R1P3B1/R1Q5 b - - 77 130</t>
  </si>
  <si>
    <t>19:37:23</t>
  </si>
  <si>
    <t>03:02:52</t>
  </si>
  <si>
    <t>8/5ppk/3p3r/3R1Pq1/4P3/1P1Q1K1P/5RP1/7r b - - 10 73</t>
  </si>
  <si>
    <t>22:41:26</t>
  </si>
  <si>
    <t>03:12:58</t>
  </si>
  <si>
    <t>8/3kb3/6p1/1p1pBp2/pPnK1P1P/P1P3P1/2N5/8 b - - 13 71</t>
  </si>
  <si>
    <t>7.09</t>
  </si>
  <si>
    <t>7.34</t>
  </si>
  <si>
    <t>01:55:29</t>
  </si>
  <si>
    <t>2018.06.07</t>
  </si>
  <si>
    <t>02:34:38</t>
  </si>
  <si>
    <t>1r1n2Q1/1ppk2p1/p1qr2p1/4pPN1/PB4P1/1P6/7P/3R2K1 w - - 3 40</t>
  </si>
  <si>
    <t>04:31:09</t>
  </si>
  <si>
    <t>01:38:21</t>
  </si>
  <si>
    <t>2rb2k1/1p3ppp/6n1/PQ1p1N2/8/1B2q2n/6P1/R2R2K1 w - - 8 36</t>
  </si>
  <si>
    <t>06:10:41</t>
  </si>
  <si>
    <t>03:07:27</t>
  </si>
  <si>
    <t>8/8/4Qp2/1K3Pk1/1P6/q7/8/8 b - - 10 77</t>
  </si>
  <si>
    <t>0.24</t>
  </si>
  <si>
    <t>09:19:13</t>
  </si>
  <si>
    <t>03:15:51</t>
  </si>
  <si>
    <t>8/5k2/8/8/4K3/1r2B2R/8/8 b - - 0 74</t>
  </si>
  <si>
    <t>12:36:05</t>
  </si>
  <si>
    <t>02:43:30</t>
  </si>
  <si>
    <t>5k2/1p2n3/3N4/1P2K3/7p/8/8/8 w - - 8 59</t>
  </si>
  <si>
    <t>15:20:45</t>
  </si>
  <si>
    <t>03:01:20</t>
  </si>
  <si>
    <t>8/2p4k/8/2P2p2/7P/5qP1/3Q3K/8 b - - 30 67</t>
  </si>
  <si>
    <t>-0.17</t>
  </si>
  <si>
    <t>18:23:08</t>
  </si>
  <si>
    <t>02:15:41</t>
  </si>
  <si>
    <t>r6r/5pk1/2N1p1p1/p1npP3/2p2P1Q/P1P2RK1/4q2P/R7 w - - 8 35</t>
  </si>
  <si>
    <t>85.00</t>
  </si>
  <si>
    <t>13.24</t>
  </si>
  <si>
    <t>20:39:51</t>
  </si>
  <si>
    <t>02:22:50</t>
  </si>
  <si>
    <t>2r4k/pb6/1p2p1qr/3p1p2/3P4/3BBR2/6PP/4Q1K1 w - - 0 38</t>
  </si>
  <si>
    <t>23:03:48</t>
  </si>
  <si>
    <t>02:44:47</t>
  </si>
  <si>
    <t>8/8/5pk1/Q1p4p/3n4/PP2q2P/6PK/3B4 b - - 10 60</t>
  </si>
  <si>
    <t>247.93</t>
  </si>
  <si>
    <t>10.71</t>
  </si>
  <si>
    <t>01:49:41</t>
  </si>
  <si>
    <t>2018.06.08</t>
  </si>
  <si>
    <t>03:19:20</t>
  </si>
  <si>
    <t>2r5/5k1P/5n2/6R1/5B2/6P1/5PK1/8 w - - 1 75</t>
  </si>
  <si>
    <t>19.91</t>
  </si>
  <si>
    <t>10.86</t>
  </si>
  <si>
    <t>05:10:04</t>
  </si>
  <si>
    <t>03:19:35</t>
  </si>
  <si>
    <t>8/5P1k/1p1pB1pP/4p1P1/2P1P3/b4r2/1K1R4/8 w - - 3 99</t>
  </si>
  <si>
    <t>08:30:48</t>
  </si>
  <si>
    <t>03:57:57</t>
  </si>
  <si>
    <t>8/8/p1p1K3/P2p4/1P3Pk1/3b4/3B4/8 b - - 28 185</t>
  </si>
  <si>
    <t>12:29:48</t>
  </si>
  <si>
    <t>03:05:38</t>
  </si>
  <si>
    <t>8/8/6k1/3R1b2/8/4K3/8/5r2 w - - 0 69</t>
  </si>
  <si>
    <t>9.63</t>
  </si>
  <si>
    <t>7.59</t>
  </si>
  <si>
    <t>15:36:31</t>
  </si>
  <si>
    <t>02:04:28</t>
  </si>
  <si>
    <t>2r3k1/3b4/1n2r1qR/pppp4/3Pp2B/1P1B2pP/P3N1P1/2Q3K1 w - - 2 35</t>
  </si>
  <si>
    <t>QGD: Exchange, 6.Qc2 Be7 7.e3 h6</t>
  </si>
  <si>
    <t>17:42:08</t>
  </si>
  <si>
    <t>03:19:48</t>
  </si>
  <si>
    <t>8/4k3/p7/7K/1r6/5R2/8/8 w - - 0 75</t>
  </si>
  <si>
    <t>QGD: Ragozin, 5.Bg5 h6 6.Bxf6 Qxf6</t>
  </si>
  <si>
    <t>86.24</t>
  </si>
  <si>
    <t>9.19</t>
  </si>
  <si>
    <t>21:02:58</t>
  </si>
  <si>
    <t>03:21:10</t>
  </si>
  <si>
    <t>8/8/6kp/p3R3/P4B1K/5qP1/7R/8 w - - 4 78</t>
  </si>
  <si>
    <t>Semi-Slav: Meran Variation</t>
  </si>
  <si>
    <t>00:25:11</t>
  </si>
  <si>
    <t>2018.06.09</t>
  </si>
  <si>
    <t>03:17:04</t>
  </si>
  <si>
    <t>3Q4/8/5k2/p5p1/P2P3p/5P1P/5bP1/1q4BK b - - 10 90</t>
  </si>
  <si>
    <t>03:43:18</t>
  </si>
  <si>
    <t>03:38:01</t>
  </si>
  <si>
    <t>8/5K2/B2k1b2/8/1p5p/1P5P/8/8 b - - 45 126</t>
  </si>
  <si>
    <t>King's Indian: Fianchetto</t>
  </si>
  <si>
    <t>07:22:20</t>
  </si>
  <si>
    <t>02:27:40</t>
  </si>
  <si>
    <t>D95</t>
  </si>
  <si>
    <t>8/5pkp/4pbp1/rB6/P3R1P1/4PK1P/8/8 b - - 10 50</t>
  </si>
  <si>
    <t>Gr³nfeld: 5.e3 O-O 6.Qb3 dxc4 7.Bxc4</t>
  </si>
  <si>
    <t>14.90</t>
  </si>
  <si>
    <t>09:51:05</t>
  </si>
  <si>
    <t>02:52:33</t>
  </si>
  <si>
    <t>3r1k2/3PN3/5p2/1pNb4/5P1p/1p6/1Kp5/4R3 b - - 1 45</t>
  </si>
  <si>
    <t>Gr³nfeld: Russian, Prins, 8.Bf4</t>
  </si>
  <si>
    <t>0.22</t>
  </si>
  <si>
    <t>12:44:50</t>
  </si>
  <si>
    <t>03:05:28</t>
  </si>
  <si>
    <t>8/4k3/5RK1/8/8/4B3/2r5/8 b - - 0 75</t>
  </si>
  <si>
    <t>Catalan: 4.Nf3 dxc4 5.Qa4+</t>
  </si>
  <si>
    <t>15:51:25</t>
  </si>
  <si>
    <t>E07</t>
  </si>
  <si>
    <t>8/5rk1/2R5/8/8/6P1/6K1/8 w - - 0 55</t>
  </si>
  <si>
    <t>Catalan: Closed, 6...Nbd7 7.Nc3 c6 8.b3</t>
  </si>
  <si>
    <t>18:00:04</t>
  </si>
  <si>
    <t>03:25:00</t>
  </si>
  <si>
    <t>8/k7/3p4/3P4/4p3/2K5/8/8 b - - 0 99</t>
  </si>
  <si>
    <t>21:26:15</t>
  </si>
  <si>
    <t>03:19:54</t>
  </si>
  <si>
    <t>7k/7p/8/1NP3p1/pP6/P4R2/5K2/3r4 w - - 0 85</t>
  </si>
  <si>
    <t>8.17</t>
  </si>
  <si>
    <t>00:47:12</t>
  </si>
  <si>
    <t>2018.06.10</t>
  </si>
  <si>
    <t>03:06:05</t>
  </si>
  <si>
    <t>qQ6/P5k1/5b2/2pb1B1p/4p3/4P1P1/5P2/6K1 w - - 13 54</t>
  </si>
  <si>
    <t>Queen's Indian: Nimzowitsch, 5.Nbd2</t>
  </si>
  <si>
    <t>0.13</t>
  </si>
  <si>
    <t>03:54:20</t>
  </si>
  <si>
    <t>02:51:49</t>
  </si>
  <si>
    <t>E38</t>
  </si>
  <si>
    <t>8/7k/8/7p/7P/6K1/4B3/8 b - - 0 67</t>
  </si>
  <si>
    <t>06:47:19</t>
  </si>
  <si>
    <t>01:55:31</t>
  </si>
  <si>
    <t>E46</t>
  </si>
  <si>
    <t>7k/p5pp/b4r2/8/4Pp2/b1RN1q2/4Q2P/1R1K4 b - - 9 39</t>
  </si>
  <si>
    <t>Nimzo-Indian: Reshevsky, 6.a3 Be7 7.cxd5</t>
  </si>
  <si>
    <t>08:43:53</t>
  </si>
  <si>
    <t>02:33:36</t>
  </si>
  <si>
    <t>E54</t>
  </si>
  <si>
    <t>8/5p2/6kp/8/5R2/r4K2/6PP/8 w - - 9 49</t>
  </si>
  <si>
    <t>-27.57</t>
  </si>
  <si>
    <t>-148.86</t>
  </si>
  <si>
    <t>11:18:31</t>
  </si>
  <si>
    <t>02:48:02</t>
  </si>
  <si>
    <t>8/6k1/1p6/p3p2K/P1P5/1P1B4/5r2/8 w - - 6 52</t>
  </si>
  <si>
    <t>15.86</t>
  </si>
  <si>
    <t>9.28</t>
  </si>
  <si>
    <t>14:07:43</t>
  </si>
  <si>
    <t>02:50:33</t>
  </si>
  <si>
    <t>6k1/1p3R2/p2p2P1/Pn1P4/1Pr1Bp2/5P1K/8/8 w - - 5 56</t>
  </si>
  <si>
    <t>16:59:21</t>
  </si>
  <si>
    <t>02:55:21</t>
  </si>
  <si>
    <t>8/3R1bk1/1p6/pP2KPP1/P1r5/8/8/8 b - - 10 62</t>
  </si>
  <si>
    <t>19:55:45</t>
  </si>
  <si>
    <t>01:58:28</t>
  </si>
  <si>
    <t>8/8/2kp3K/6RP/8/7r/8/8 b - - 10 60</t>
  </si>
  <si>
    <t>21:55:23</t>
  </si>
  <si>
    <t>03:12:06</t>
  </si>
  <si>
    <t>2n5/2k5/6p1/pPpPN3/2P2pP1/1K6/8/8 w - - 10 68</t>
  </si>
  <si>
    <t>01:08:32</t>
  </si>
  <si>
    <t>2018.06.11</t>
  </si>
  <si>
    <t>03:04:12</t>
  </si>
  <si>
    <t>8/r7/8/1R6/2k3p1/6P1/7K/8 w - - 10 74</t>
  </si>
  <si>
    <t>King's Indian: Glek, 8.Re1</t>
  </si>
  <si>
    <t>04:13:47</t>
  </si>
  <si>
    <t>03:08:13</t>
  </si>
  <si>
    <t>3Q4/8/4p2p/2q2k1P/5P2/6P1/2p3K1/8 w - - 10 75</t>
  </si>
  <si>
    <t>07:23:09</t>
  </si>
  <si>
    <t>02:49:59</t>
  </si>
  <si>
    <t>8/R5p1/6kp/5p2/5P2/P3P1P1/7P/K2r4 w - - 9 49</t>
  </si>
  <si>
    <t>100.00</t>
  </si>
  <si>
    <t>8.72</t>
  </si>
  <si>
    <t>10:14:10</t>
  </si>
  <si>
    <t>03:14:25</t>
  </si>
  <si>
    <t>8/3r2k1/8/1R4KP/8/1P6/8/8 w - - 5 80</t>
  </si>
  <si>
    <t>13:29:37</t>
  </si>
  <si>
    <t>8/6n1/8/3k2B1/6P1/8/5K2/8 b - - 0 55</t>
  </si>
  <si>
    <t>QGD: Orthodox, Botvinnik, 7...c6</t>
  </si>
  <si>
    <t>15:45:48</t>
  </si>
  <si>
    <t>03:01:22</t>
  </si>
  <si>
    <t>8/2R5/8/8/r1B3k1/2K5/8/8 b - - 0 62</t>
  </si>
  <si>
    <t>18:48:10</t>
  </si>
  <si>
    <t>8/P7/1Bb2k1p/6p1/2B1pbP1/8/4K3/8 b - - 10 50</t>
  </si>
  <si>
    <t>-10.65</t>
  </si>
  <si>
    <t>-11.87</t>
  </si>
  <si>
    <t>21:22:32</t>
  </si>
  <si>
    <t>02:57:04</t>
  </si>
  <si>
    <t>8/1p3pk1/4qbp1/p7/P2p1P2/6Pp/2Q2K1P/4N3 w - - 6 54</t>
  </si>
  <si>
    <t>M61</t>
  </si>
  <si>
    <t>29.52</t>
  </si>
  <si>
    <t>00:20:46</t>
  </si>
  <si>
    <t>2018.06.12</t>
  </si>
  <si>
    <t>02:57:09</t>
  </si>
  <si>
    <t>R4b2/4k3/6P1/1p3p2/3B1Pr1/5K2/8/8 w - - 7 66</t>
  </si>
  <si>
    <t>148.85</t>
  </si>
  <si>
    <t>13.80</t>
  </si>
  <si>
    <t>03:19:00</t>
  </si>
  <si>
    <t>03:00:59</t>
  </si>
  <si>
    <t>8/6k1/4R2p/1p4p1/2N3P1/2b4P/P7/6K1 w - - 1 65</t>
  </si>
  <si>
    <t>06:21:00</t>
  </si>
  <si>
    <t>8/4kbp1/1pQ4p/pP3p1P/P2q4/5BP1/5PK1/8 w - - 10 49</t>
  </si>
  <si>
    <t>08:51:42</t>
  </si>
  <si>
    <t>02:05:48</t>
  </si>
  <si>
    <t>8/3rbpk1/4p1p1/q1p1P2p/P4P1P/4B1P1/P4Q1K/2R5 w - - 11 50</t>
  </si>
  <si>
    <t>-7.98</t>
  </si>
  <si>
    <t>10:58:34</t>
  </si>
  <si>
    <t>8/7k/8/8/2N5/1P3pRK/P3q3/8 b - - 4 79</t>
  </si>
  <si>
    <t>14:20:34</t>
  </si>
  <si>
    <t>02:21:05</t>
  </si>
  <si>
    <t>8/6p1/p7/5Pkp/P3K3/2b4P/5B2/8 w - - 8 49</t>
  </si>
  <si>
    <t>16:42:49</t>
  </si>
  <si>
    <t>02:51:36</t>
  </si>
  <si>
    <t>8/2Q5/1p2qk2/p7/7P/5P2/6K1/8 w - - 10 67</t>
  </si>
  <si>
    <t>19:35:28</t>
  </si>
  <si>
    <t>03:09:57</t>
  </si>
  <si>
    <t>6k1/8/6Pp/1p3K1P/p2B4/P7/4b3/8 b - - 10 86</t>
  </si>
  <si>
    <t>87.68</t>
  </si>
  <si>
    <t>10.39</t>
  </si>
  <si>
    <t>22:46:26</t>
  </si>
  <si>
    <t>02:50:44</t>
  </si>
  <si>
    <t>2rr3k/5p2/1nP1p2b/1P4q1/2Bp1R2/1Q4P1/5PK1/7R w - - 0 52</t>
  </si>
  <si>
    <t>01:38:18</t>
  </si>
  <si>
    <t>2018.06.13</t>
  </si>
  <si>
    <t>02:50:49</t>
  </si>
  <si>
    <t>5R2/4k3/7r/5p2/8/5K2/8/8 w - - 0 62</t>
  </si>
  <si>
    <t>04:30:14</t>
  </si>
  <si>
    <t>02:09:14</t>
  </si>
  <si>
    <t>r7/1p1nk3/2p2ppn/1pP4p/3NPPbP/1P1N1BK1/P2R4/8 b - - 10 42</t>
  </si>
  <si>
    <t>-16.62</t>
  </si>
  <si>
    <t>06:40:31</t>
  </si>
  <si>
    <t>02:56:56</t>
  </si>
  <si>
    <t>8/6kp/2b3q1/p7/P1BP1R2/1PN1p1P1/4K2P/5r2 w - - 0 54</t>
  </si>
  <si>
    <t>9.36</t>
  </si>
  <si>
    <t>09:38:36</t>
  </si>
  <si>
    <t>03:28:34</t>
  </si>
  <si>
    <t>3r1b2/PK5p/3p3P/2pP1N2/4PkP1/1P6/5p2/R7 w - - 2 96</t>
  </si>
  <si>
    <t>13:08:13</t>
  </si>
  <si>
    <t>03:13:14</t>
  </si>
  <si>
    <t>8/8/6P1/3k4/8/p7/N1K5/b7 b - - 10 76</t>
  </si>
  <si>
    <t>1.1/1</t>
  </si>
  <si>
    <t>St-Jo</t>
  </si>
  <si>
    <t>24.3/95</t>
  </si>
  <si>
    <t>Ho-Gi</t>
  </si>
  <si>
    <t>40.4/160</t>
  </si>
  <si>
    <t>Ho-Fi</t>
  </si>
  <si>
    <t>42.3/167</t>
  </si>
  <si>
    <t>Ko-Fi</t>
  </si>
  <si>
    <t>Jo-Ho</t>
  </si>
  <si>
    <t>Jo-Ch</t>
  </si>
  <si>
    <t>TCEC12 Superfinal games</t>
  </si>
  <si>
    <t>9.1/17</t>
  </si>
  <si>
    <t>St-Ko</t>
  </si>
  <si>
    <t>22.1/43</t>
  </si>
  <si>
    <t>33.1/65</t>
  </si>
  <si>
    <t>35.1/69</t>
  </si>
  <si>
    <t>23.2/46</t>
  </si>
  <si>
    <t>15.1/29</t>
  </si>
  <si>
    <t>Ko-St</t>
  </si>
  <si>
    <t>Th-Tu</t>
  </si>
  <si>
    <t>Se-Cb</t>
  </si>
  <si>
    <t>12.2/90</t>
  </si>
  <si>
    <t>Bo-Cb</t>
  </si>
  <si>
    <t>1.5/5</t>
  </si>
  <si>
    <t>Cb-Xi</t>
  </si>
  <si>
    <t>1.5/13</t>
  </si>
  <si>
    <t>Bo-Fr</t>
  </si>
  <si>
    <t>52.1/189</t>
  </si>
  <si>
    <t># of</t>
  </si>
  <si>
    <r>
      <t xml:space="preserve">games won </t>
    </r>
    <r>
      <rPr>
        <sz val="9"/>
        <color theme="1"/>
        <rFont val="Times New Roman"/>
        <family val="1"/>
      </rPr>
      <t>(0-1 wins underlined)</t>
    </r>
    <r>
      <rPr>
        <b/>
        <sz val="9"/>
        <color theme="1"/>
        <rFont val="Times New Roman"/>
        <family val="1"/>
      </rPr>
      <t xml:space="preserve"> …</t>
    </r>
  </si>
  <si>
    <t>TCEC 12</t>
  </si>
  <si>
    <t xml:space="preserve"># </t>
  </si>
  <si>
    <t>Draw</t>
  </si>
  <si>
    <t>Wins</t>
  </si>
  <si>
    <t>White Perf.</t>
  </si>
  <si>
    <t>Black Perf.</t>
  </si>
  <si>
    <t>EGT adj.</t>
  </si>
  <si>
    <t>50m rule</t>
  </si>
  <si>
    <t>Tech. default</t>
  </si>
  <si>
    <t>Overall</t>
  </si>
  <si>
    <t>1-0' + '0-1' - wins</t>
  </si>
  <si>
    <t># games</t>
  </si>
  <si>
    <t>Division 4</t>
  </si>
  <si>
    <t>Division 3</t>
  </si>
  <si>
    <t>Division 2</t>
  </si>
  <si>
    <t>Division 1</t>
  </si>
  <si>
    <t>Division P</t>
  </si>
  <si>
    <t>Mates</t>
  </si>
  <si>
    <t>0 1</t>
  </si>
  <si>
    <t>Komodo 12.1.1</t>
  </si>
  <si>
    <t>-13.57</t>
  </si>
  <si>
    <t>18:12:30</t>
  </si>
  <si>
    <t>2018.06.18</t>
  </si>
  <si>
    <t>04:25:36</t>
  </si>
  <si>
    <t>C33</t>
  </si>
  <si>
    <t>8/6pk/8/P2p1qp1/3P4/2P3QP/r4B2/6K1 w - - 3 61</t>
  </si>
  <si>
    <t>KGA: Bishop's Gambit</t>
  </si>
  <si>
    <t>1/2 1/2</t>
  </si>
  <si>
    <t>Stockfish 180614</t>
  </si>
  <si>
    <t>22:39:15</t>
  </si>
  <si>
    <t>04:10:18</t>
  </si>
  <si>
    <t>8/p2K4/8/1P4p1/P3k3/8/8/8 b - - 0 64</t>
  </si>
  <si>
    <t>02:50:42</t>
  </si>
  <si>
    <t>2018.06.19</t>
  </si>
  <si>
    <t>03:59:30</t>
  </si>
  <si>
    <t>E92</t>
  </si>
  <si>
    <t>7k/8/8/1r6/4Bp2/8/6P1/6K1 w - - 0 63</t>
  </si>
  <si>
    <t>King's Indian: Gligoric-Taimanov, 7...c6</t>
  </si>
  <si>
    <t>06:51:21</t>
  </si>
  <si>
    <t>04:47:29</t>
  </si>
  <si>
    <t>6rk/p5r1/Rb1p3q/1PpPpn1p/2P1Ppp1/2Q2P2/2R3PP/5NNK w - - 100 106</t>
  </si>
  <si>
    <t>1 0</t>
  </si>
  <si>
    <t>11.78</t>
  </si>
  <si>
    <t>11:39:58</t>
  </si>
  <si>
    <t>03:55:42</t>
  </si>
  <si>
    <t>4kr2/4q3/p3p2P/2ppP3/P7/2P2P1Q/2Pn3K/6R1 w - - 1 51</t>
  </si>
  <si>
    <t>French: Winawer, Petrosian, 5.a3 Bxc3+ 6.bxc3 b6 7.Qg4</t>
  </si>
  <si>
    <t>15:36:47</t>
  </si>
  <si>
    <t>04:14:05</t>
  </si>
  <si>
    <t>2r5/p4r2/4p1k1/p2pPp1p/P1qP4/3R2P1/1RP2PK1/Q7 b - - 15 66</t>
  </si>
  <si>
    <t>19:52:00</t>
  </si>
  <si>
    <t>04:44:20</t>
  </si>
  <si>
    <t>A97</t>
  </si>
  <si>
    <t>8/7k/3R4/5Kp1/5P2/8/6r1/8 w - - 0 99</t>
  </si>
  <si>
    <t>Dutch: Ilyin-Zhenevsky, 8.b4</t>
  </si>
  <si>
    <t>00:37:29</t>
  </si>
  <si>
    <t>2018.06.20</t>
  </si>
  <si>
    <t>04:03:49</t>
  </si>
  <si>
    <t>A98</t>
  </si>
  <si>
    <t>3R4/8/4k3/5pKP/3P4/8/3r4/8 b - - 10 68</t>
  </si>
  <si>
    <t>Dutch: Ilyin-Zhenevsky, 8.Qc2</t>
  </si>
  <si>
    <t>9.93</t>
  </si>
  <si>
    <t>8.28</t>
  </si>
  <si>
    <t>04:42:29</t>
  </si>
  <si>
    <t>04:22:17</t>
  </si>
  <si>
    <t>8/2n3Bp/2k4P/2P5/1P3R2/1K6/4r3/8 w - - 9 77</t>
  </si>
  <si>
    <t>Sicilian: Najdorf, Adams Attack</t>
  </si>
  <si>
    <t>09:05:55</t>
  </si>
  <si>
    <t>03:05:03</t>
  </si>
  <si>
    <t>8/5p1p/p3bB1P/1r4P1/RP6/2K2k2/8/8 b - - 10 47</t>
  </si>
  <si>
    <t>11.74</t>
  </si>
  <si>
    <t>9.68</t>
  </si>
  <si>
    <t>12:12:08</t>
  </si>
  <si>
    <t>04:24:39</t>
  </si>
  <si>
    <t>r7/5pk1/1R5p/K5nP/1P4P1/8/8/5R2 w - - 3 68</t>
  </si>
  <si>
    <t>Budapest: 3...Ng4 4.e3</t>
  </si>
  <si>
    <t>16:37:54</t>
  </si>
  <si>
    <t>04:01:00</t>
  </si>
  <si>
    <t>2q3k1/7p/p4Qp1/1p4P1/1P3P2/6K1/7P/8 b - - 10 60</t>
  </si>
  <si>
    <t>20:40:02</t>
  </si>
  <si>
    <t>03:50:03</t>
  </si>
  <si>
    <t>C27</t>
  </si>
  <si>
    <t>5R2/2kp4/1pb3B1/8/p1Pp4/P3b3/1P5r/1K1R4 b - - 25 56</t>
  </si>
  <si>
    <t>Vienna: 3.Bc4 Nxe4 4.Qh5 Nd6 5.Bb3 Nc6</t>
  </si>
  <si>
    <t>00:31:13</t>
  </si>
  <si>
    <t>2018.06.21</t>
  </si>
  <si>
    <t>04:19:02</t>
  </si>
  <si>
    <t>8/8/1k5P/6K1/3p4/3r4/R7/8 b - - 0 70</t>
  </si>
  <si>
    <t>04:51:25</t>
  </si>
  <si>
    <t>04:25:10</t>
  </si>
  <si>
    <t>D45</t>
  </si>
  <si>
    <t>8/8/N6p/8/1P4k1/8/3b4/5K2 b - - 0 76</t>
  </si>
  <si>
    <t>Semi-Slav: Accelerated Meran (Alekhine Variation)</t>
  </si>
  <si>
    <t>09:17:44</t>
  </si>
  <si>
    <t>03:12:39</t>
  </si>
  <si>
    <t>8/7k/R7/pr4pp/2N5/2b3P1/5PKP/8 w - - 8 48</t>
  </si>
  <si>
    <t>8.45</t>
  </si>
  <si>
    <t>8.95</t>
  </si>
  <si>
    <t>12:31:33</t>
  </si>
  <si>
    <t>03:18:33</t>
  </si>
  <si>
    <t>2Q2bk1/1p1r1q2/p2Bp1p1/P3P3/5nR1/8/1P5P/1B5K w - - 4 43</t>
  </si>
  <si>
    <t>Pirc: Austrian, 5...O-O 6.Bd3 Na6 7.O-O c5 8.d5</t>
  </si>
  <si>
    <t>15:51:13</t>
  </si>
  <si>
    <t>04:05:38</t>
  </si>
  <si>
    <t>6k1/7p/3R4/6PK/8/7r/8/8 w - - 0 60</t>
  </si>
  <si>
    <t>19:58:01</t>
  </si>
  <si>
    <t>04:26:45</t>
  </si>
  <si>
    <t>8/8/8/6kp/2p5/2P2KP1/8/8 w - - 0 71</t>
  </si>
  <si>
    <t>Modern: 3.Nf3 d6</t>
  </si>
  <si>
    <t>00:25:55</t>
  </si>
  <si>
    <t>2018.06.22</t>
  </si>
  <si>
    <t>03:24:25</t>
  </si>
  <si>
    <t>2r3k1/1b2qpb1/p3p1p1/2N5/3PP3/1Q3NP1/2R2PK1/8 b - - 10 42</t>
  </si>
  <si>
    <t>03:51:29</t>
  </si>
  <si>
    <t>03:15:36</t>
  </si>
  <si>
    <t>C34</t>
  </si>
  <si>
    <t>8/p7/1p6/8/3R2p1/3R1p1n/P3r2P/2k2K2 w - - 10 46</t>
  </si>
  <si>
    <t>KGA: Becker Defence (Anti-Kieseritzky)</t>
  </si>
  <si>
    <t>07:08:15</t>
  </si>
  <si>
    <t>04:05:15</t>
  </si>
  <si>
    <t>8/kp6/p7/8/2p4Q/P1N3p1/KP3q2/8 w - - 10 55</t>
  </si>
  <si>
    <t>11:14:38</t>
  </si>
  <si>
    <t>03:52:52</t>
  </si>
  <si>
    <t>E81</t>
  </si>
  <si>
    <t>2kq4/8/b3P3/2Q5/1pp2N1p/1P5P/6PK/3Nr3 b - - 9 52</t>
  </si>
  <si>
    <t>King's Indian: S舂isch, 5...O-O 6.Bg5</t>
  </si>
  <si>
    <t>15:08:40</t>
  </si>
  <si>
    <t>04:23:56</t>
  </si>
  <si>
    <t>5k2/2Q3b1/p2p2q1/3Np3/2P1P1b1/1P6/6p1/4B1K1 w - - 10 68</t>
  </si>
  <si>
    <t>132.65</t>
  </si>
  <si>
    <t>12.76</t>
  </si>
  <si>
    <t>19:33:44</t>
  </si>
  <si>
    <t>03:53:15</t>
  </si>
  <si>
    <t>3r4/1p1n4/3R4/p2p1P2/k2B2K1/4p3/BP6/8 w - - 0 59</t>
  </si>
  <si>
    <t>Caro-Kann: Advance, 4.Nf3 e6 5.Be2 Nd7</t>
  </si>
  <si>
    <t>23:28:08</t>
  </si>
  <si>
    <t>04:39:33</t>
  </si>
  <si>
    <t>1R6/5p1k/6pp/N3P3/1pB2P2/1P4P1/2r3n1/3b1K2 w - - 10 91</t>
  </si>
  <si>
    <t>132.67</t>
  </si>
  <si>
    <t>04:08:49</t>
  </si>
  <si>
    <t>2018.06.23</t>
  </si>
  <si>
    <t>04:40:22</t>
  </si>
  <si>
    <t>8/8/5p1k/6p1/RR1bK3/8/8/3r4 w - - 0 96</t>
  </si>
  <si>
    <t>English: Symmetrical, Hedgehog, 7.Re1</t>
  </si>
  <si>
    <t>08:50:20</t>
  </si>
  <si>
    <t>03:24:02</t>
  </si>
  <si>
    <t>1r4k1/3n1p2/4n1p1/4p2p/qP2P3/4B1PP/1R1Q2BK/8 b - - 14 47</t>
  </si>
  <si>
    <t>-9.40</t>
  </si>
  <si>
    <t>-11.75</t>
  </si>
  <si>
    <t>12:15:31</t>
  </si>
  <si>
    <t>04:58:29</t>
  </si>
  <si>
    <t>8/7p/1Bb4r/4pk2/p7/P1P1Np2/2P2K2/8 b - - 3 132</t>
  </si>
  <si>
    <t>Sicilian: Taimanov, 6.Be3 a6 7.Qd2</t>
  </si>
  <si>
    <t>17:15:08</t>
  </si>
  <si>
    <t>03:05:53</t>
  </si>
  <si>
    <t>5b2/5p1k/q7/8/NP6/KP6/6Q1/8 b - - 10 47</t>
  </si>
  <si>
    <t>48.42</t>
  </si>
  <si>
    <t>20:22:11</t>
  </si>
  <si>
    <t>03:59:59</t>
  </si>
  <si>
    <t>1k6/p3r3/1P1Rp3/PR1p1p2/3P4/r7/4BK2/8 w - - 6 60</t>
  </si>
  <si>
    <t>Queen's Pawn: 2.Nf3 Nc6 3.g3 Bg4</t>
  </si>
  <si>
    <t>00:23:18</t>
  </si>
  <si>
    <t>2018.06.24</t>
  </si>
  <si>
    <t>03:27:13</t>
  </si>
  <si>
    <t>8/8/3k2p1/3n1p2/3R1P1P/3B1KP1/r7/8 b - - 10 49</t>
  </si>
  <si>
    <t>03:51:42</t>
  </si>
  <si>
    <t>03:19:39</t>
  </si>
  <si>
    <t>3r4/3q1k2/8/4pp1Q/p3P3/BbPB3P/4K1P1/8 b - - 8 48</t>
  </si>
  <si>
    <t>Evans Gambit: Tartakower Attack, 7...Qd7</t>
  </si>
  <si>
    <t>15.48</t>
  </si>
  <si>
    <t>9.82</t>
  </si>
  <si>
    <t>07:12:31</t>
  </si>
  <si>
    <t>04:23:31</t>
  </si>
  <si>
    <t>8/2N3nk/3p4/2pP1p2/2q2P1p/5N1P/6Q1/7K w - - 0 63</t>
  </si>
  <si>
    <t>9.26</t>
  </si>
  <si>
    <t>11:37:10</t>
  </si>
  <si>
    <t>03:38:00</t>
  </si>
  <si>
    <t>A67</t>
  </si>
  <si>
    <t>1r3r1k/8/6RP/P2P1P2/4P3/1p1Nn3/8/5R1K w - - 1 50</t>
  </si>
  <si>
    <t>Benoni: Four Pawns, Taimanov, 9.a4 Qh4+</t>
  </si>
  <si>
    <t>15:16:17</t>
  </si>
  <si>
    <t>03:27:40</t>
  </si>
  <si>
    <t>8/2r5/1p2k3/pR6/P5K1/6P1/8/8 b - - 10 53</t>
  </si>
  <si>
    <t>18:45:07</t>
  </si>
  <si>
    <t>04:33:42</t>
  </si>
  <si>
    <t>C13</t>
  </si>
  <si>
    <t>8/8/1pB5/p1n1k3/P1P5/2K5/2P2r2/3R4 b - - 85 91</t>
  </si>
  <si>
    <t>French: Chatard-Alekhine, 6...Bxg5 7.hxg5 Qxg5</t>
  </si>
  <si>
    <t>12.01</t>
  </si>
  <si>
    <t>23:19:59</t>
  </si>
  <si>
    <t>04:05:27</t>
  </si>
  <si>
    <t>5Q2/p6k/1p2P1p1/2r2b1p/8/KP6/P5P1/8 w - - 5 48</t>
  </si>
  <si>
    <t>03:26:34</t>
  </si>
  <si>
    <t>2018.06.25</t>
  </si>
  <si>
    <t>04:39:04</t>
  </si>
  <si>
    <t>6k1/1R6/2r2n2/8/4pQP1/3p2K1/8/3B3q b - - 10 93</t>
  </si>
  <si>
    <t>Dutch: 2.g3 Nf6 3.Nf3</t>
  </si>
  <si>
    <t>08:06:47</t>
  </si>
  <si>
    <t>04:08:07</t>
  </si>
  <si>
    <t>8/2k5/8/1p3K2/1pbBP3/8/1P2r3/3R4 w - - 10 65</t>
  </si>
  <si>
    <t>12:16:03</t>
  </si>
  <si>
    <t>04:25:01</t>
  </si>
  <si>
    <t>C37</t>
  </si>
  <si>
    <t>8/8/8/5R2/p1nB4/PbP5/1P1bk3/1K6 w - - 65 92</t>
  </si>
  <si>
    <t>KGA: Quaade Gambit</t>
  </si>
  <si>
    <t>16:42:14</t>
  </si>
  <si>
    <t>03:27:39</t>
  </si>
  <si>
    <t>N7/P7/2k5/2p5/7p/3Kn2P/6P1/8 b - - 10 47</t>
  </si>
  <si>
    <t>10.31</t>
  </si>
  <si>
    <t>9.54</t>
  </si>
  <si>
    <t>20:11:04</t>
  </si>
  <si>
    <t>04:55:57</t>
  </si>
  <si>
    <t>1r1k2r1/4q3/1pPp1p1b/P1pP1P2/2N1Pp2/3B1p2/1R5P/1K3Q2 w - - 0 129</t>
  </si>
  <si>
    <t>King's Indian: Petrosian, Stein, Main Line, 10...Qe8 11.O-O Bd7</t>
  </si>
  <si>
    <t>01:08:08</t>
  </si>
  <si>
    <t>2018.06.26</t>
  </si>
  <si>
    <t>04:21:59</t>
  </si>
  <si>
    <t>5k1r/Rbq5/1p1p1p2/1PpPpPp1/2P1B2p/4QP1P/6P1/7K b - - 25 90</t>
  </si>
  <si>
    <t>-7.82</t>
  </si>
  <si>
    <t>05:31:14</t>
  </si>
  <si>
    <t>04:22:05</t>
  </si>
  <si>
    <t>8/p4rp1/7k/2R4P/8/2K4n/PP6/8 b - - 9 58</t>
  </si>
  <si>
    <t>Grob: 1...d5</t>
  </si>
  <si>
    <t>-132.67</t>
  </si>
  <si>
    <t>09:54:27</t>
  </si>
  <si>
    <t>03:31:06</t>
  </si>
  <si>
    <t>8/1pR5/4b1k1/2n4r/3K4/7P/5N2/8 b - - 11 46</t>
  </si>
  <si>
    <t>13:26:42</t>
  </si>
  <si>
    <t>03:26:29</t>
  </si>
  <si>
    <t>r7/6p1/2p1n1k1/p1Pp4/P5Pp/1PB4P/K3R3/8 b - - 9 52</t>
  </si>
  <si>
    <t>Semi-Slav: 6.Qc2 Bd6 7.Bd2</t>
  </si>
  <si>
    <t>16:54:21</t>
  </si>
  <si>
    <t>03:48:35</t>
  </si>
  <si>
    <t>8/N7/5p2/4k1p1/8/5P2/1K6/8 b - - 0 58</t>
  </si>
  <si>
    <t>20:44:07</t>
  </si>
  <si>
    <t>02:51:16</t>
  </si>
  <si>
    <t>2B5/R7/2k5/4b3/7r/8/8/5K2 b - - 0 42</t>
  </si>
  <si>
    <t>Nimzowitsch-Larsen: 1...d5</t>
  </si>
  <si>
    <t>23:36:33</t>
  </si>
  <si>
    <t>04:04:04</t>
  </si>
  <si>
    <t>8/1p1n4/p4p2/3K1N2/k6p/6b1/P7/2R5 w - - 10 61</t>
  </si>
  <si>
    <t>03:41:45</t>
  </si>
  <si>
    <t>2018.06.27</t>
  </si>
  <si>
    <t>04:05:50</t>
  </si>
  <si>
    <t>8/1Rr4k/2Pb3P/5bp1/1p2p3/1P2B3/2K5/R7 w - - 0 63</t>
  </si>
  <si>
    <t>Sicilian: Dragon, Yugoslav, Main Line, 12.h4 Nc4</t>
  </si>
  <si>
    <t>17.81</t>
  </si>
  <si>
    <t>07:48:45</t>
  </si>
  <si>
    <t>04:19:43</t>
  </si>
  <si>
    <t>4b3/1p3p2/1N2k1p1/1P4n1/2P5/5P2/6Kp/4R3 b - - 10 60</t>
  </si>
  <si>
    <t>Sicilian: Dragon, Yugoslav, Main Line, 12.h4 Nc4: 14.h5</t>
  </si>
  <si>
    <t>12:09:37</t>
  </si>
  <si>
    <t>04:12:21</t>
  </si>
  <si>
    <t>E73</t>
  </si>
  <si>
    <t>8/2p3k1/3n1qb1/1PpPp1Q1/2P1P1Pp/3B1r1N/2K4R/8 w - - 15 52</t>
  </si>
  <si>
    <t>King's Indian: Semi-Averbakh System</t>
  </si>
  <si>
    <t>16:23:08</t>
  </si>
  <si>
    <t>02:56:13</t>
  </si>
  <si>
    <t>2r3k1/5Q1p/2pqP3/p1p1p3/2P5/1P4P1/P6P/7K b - - 9 39</t>
  </si>
  <si>
    <t>8.96</t>
  </si>
  <si>
    <t>8.13</t>
  </si>
  <si>
    <t>19:20:29</t>
  </si>
  <si>
    <t>03:32:13</t>
  </si>
  <si>
    <t>C57</t>
  </si>
  <si>
    <t>1k1q4/1np4Q/5p2/1p1Pp3/1P2P3/1NP4P/6PK/8 b - - 1 47</t>
  </si>
  <si>
    <t>Two Knights: Traxler, 5.Bxf7+</t>
  </si>
  <si>
    <t>8.55</t>
  </si>
  <si>
    <t>22:53:49</t>
  </si>
  <si>
    <t>04:31:07</t>
  </si>
  <si>
    <t>1R1n4/4k3/b1N5/6p1/7p/5P2/5KPP/8 b - - 5 71</t>
  </si>
  <si>
    <t>132.33</t>
  </si>
  <si>
    <t>03:26:06</t>
  </si>
  <si>
    <t>2018.06.28</t>
  </si>
  <si>
    <t>03:38:50</t>
  </si>
  <si>
    <t>8/Q7/1p1kp3/2p2p2/2P5/2K3r1/PP6/8 w - - 1 48</t>
  </si>
  <si>
    <t>Modern: Pseudo-Austrian Attack</t>
  </si>
  <si>
    <t>07:06:03</t>
  </si>
  <si>
    <t>04:23:28</t>
  </si>
  <si>
    <t>8/2k2p2/4p3/1P2P1p1/3B2P1/8/2K5/4b3 b - - 29 64</t>
  </si>
  <si>
    <t>13.42</t>
  </si>
  <si>
    <t>13.09</t>
  </si>
  <si>
    <t>11:30:40</t>
  </si>
  <si>
    <t>02:54:58</t>
  </si>
  <si>
    <t>2bb1rk1/6q1/2N3PR/1B1pPp2/1pn1nP2/8/PP4Q1/1KB5 w - - 1 39</t>
  </si>
  <si>
    <t>French: Steinitz, Boleslavsky, 7...cxd4 8.Nxd4 Bc5</t>
  </si>
  <si>
    <t>14:26:45</t>
  </si>
  <si>
    <t>03:14:38</t>
  </si>
  <si>
    <t>8/4k3/8/8/pR6/K1r5/P7/8 w - - 0 48</t>
  </si>
  <si>
    <t>17:42:31</t>
  </si>
  <si>
    <t>04:42:02</t>
  </si>
  <si>
    <t>6r1/4p3/3p1p2/N1pP1Pkp/1r2P1n1/1PKP3R/8/1R6 b - - 11 92</t>
  </si>
  <si>
    <t>Old Benoni: Neo-Benko, 4.Bg5</t>
  </si>
  <si>
    <t>22:25:41</t>
  </si>
  <si>
    <t>04:32:08</t>
  </si>
  <si>
    <t>3r4/2b5/r5p1/pkp1Pp1p/RpNp1P1P/1P4P1/2P1K3/2R5 w - - 80 89</t>
  </si>
  <si>
    <t>02:58:58</t>
  </si>
  <si>
    <t>2018.06.29</t>
  </si>
  <si>
    <t>03:15:13</t>
  </si>
  <si>
    <t>C35</t>
  </si>
  <si>
    <t>8/8/B5R1/8/8/5nk1/2K5/7r b - - 0 48</t>
  </si>
  <si>
    <t>KGA: Cunningham Defence</t>
  </si>
  <si>
    <t>-14.95</t>
  </si>
  <si>
    <t>-17.46</t>
  </si>
  <si>
    <t>06:15:22</t>
  </si>
  <si>
    <t>03:57:23</t>
  </si>
  <si>
    <t>8/3P4/1p6/p1n3p1/2P2pk1/KP3Rpr/8/6R1 b - - 0 50</t>
  </si>
  <si>
    <t>10:13:54</t>
  </si>
  <si>
    <t>01:51:18</t>
  </si>
  <si>
    <t>rr3nk1/q4ppp/4bb2/1Q1N4/3P2PP/pP1BP3/p3NP2/K5RR w - - 9 27</t>
  </si>
  <si>
    <t>QGD: Exchange, Main Line, 9.Nge2 Re8</t>
  </si>
  <si>
    <t>-132.63</t>
  </si>
  <si>
    <t>12:06:20</t>
  </si>
  <si>
    <t>04:15:41</t>
  </si>
  <si>
    <t>7k/1b6/1P5p/8/2K5/6R1/4r3/8 b - - 4 63</t>
  </si>
  <si>
    <t>12.37</t>
  </si>
  <si>
    <t>12.66</t>
  </si>
  <si>
    <t>16:23:10</t>
  </si>
  <si>
    <t>04:09:35</t>
  </si>
  <si>
    <t>3r4/r2k1p2/8/PKPpPp2/3P1P1R/R7/7P/8 w - - 1 57</t>
  </si>
  <si>
    <t>Alekhine: Four Pawns Attack, 6...Bf5</t>
  </si>
  <si>
    <t>20:33:54</t>
  </si>
  <si>
    <t>04:03:01</t>
  </si>
  <si>
    <t>8/5k2/6b1/4R1p1/6P1/8/3K4/8 b - - 0 66</t>
  </si>
  <si>
    <t>00:38:05</t>
  </si>
  <si>
    <t>2018.06.30</t>
  </si>
  <si>
    <t>05:51:00</t>
  </si>
  <si>
    <t>8/8/8/8/p1b5/Pp6/1P3k2/K7 w - - 94 239</t>
  </si>
  <si>
    <t>King's Indian: S舂isch, 5...O-O 6.Be3 c5 7.d5</t>
  </si>
  <si>
    <t>-132.61</t>
  </si>
  <si>
    <t>06:30:13</t>
  </si>
  <si>
    <t>04:10:31</t>
  </si>
  <si>
    <t>8/8/5p2/7P/4n1P1/4k2K/1r6/5R2 b - - 1 61</t>
  </si>
  <si>
    <t>10.80</t>
  </si>
  <si>
    <t>10:41:54</t>
  </si>
  <si>
    <t>04:07:34</t>
  </si>
  <si>
    <t>2q3k1/5pp1/8/4p3/N2B4/1K3Q2/1P5P/8 w - - 0 66</t>
  </si>
  <si>
    <t>-12.92</t>
  </si>
  <si>
    <t>-21.22</t>
  </si>
  <si>
    <t>14:50:37</t>
  </si>
  <si>
    <t>04:32:09</t>
  </si>
  <si>
    <t>5k2/8/8/2N2b2/P2rp3/KPN2p2/6r1/5R2 b - - 3 96</t>
  </si>
  <si>
    <t>19:23:56</t>
  </si>
  <si>
    <t>04:14:00</t>
  </si>
  <si>
    <t>A89</t>
  </si>
  <si>
    <t>8/P6p/6p1/8/R7/3k2r1/3p4/5K2 w - - 10 64</t>
  </si>
  <si>
    <t>Dutch: Leningrad, Main Line, 7.Nc3 Nc6 8.d5 Ne5 9.Nxe5 dxe5 10.Qb3</t>
  </si>
  <si>
    <t>23:39:04</t>
  </si>
  <si>
    <t>05:07:42</t>
  </si>
  <si>
    <t>8/8/6B1/p3k3/P5K1/1P3P2/8/2b5 w - - 69 146</t>
  </si>
  <si>
    <t>22.97</t>
  </si>
  <si>
    <t>17.55</t>
  </si>
  <si>
    <t>04:47:56</t>
  </si>
  <si>
    <t>2018.07.01</t>
  </si>
  <si>
    <t>8/2r5/2pk2P1/R5P1/2P1B3/1Pn1K3/8/8 w - - 3 64</t>
  </si>
  <si>
    <t>Two Knights: Fegatello (Fried Liver) Attack</t>
  </si>
  <si>
    <t>08:52:05</t>
  </si>
  <si>
    <t>03:29:56</t>
  </si>
  <si>
    <t>8/8/5rbk/3p3p/R2N3P/3r1PK1/4R3/8 w - - 10 49</t>
  </si>
  <si>
    <t>9.34</t>
  </si>
  <si>
    <t>6.81</t>
  </si>
  <si>
    <t>12:23:10</t>
  </si>
  <si>
    <t>03:31:47</t>
  </si>
  <si>
    <t>5nk1/Q7/3pp1p1/6Pp/P5qP/5p2/5B2/5NK1 w - - 3 46</t>
  </si>
  <si>
    <t>Trompowsky: 2...Ne4 3.Bf4 c5 4.f3 Qa5+ 5.c3 Nf6 6.d5</t>
  </si>
  <si>
    <t>-0.05</t>
  </si>
  <si>
    <t>15:56:06</t>
  </si>
  <si>
    <t>03:42:10</t>
  </si>
  <si>
    <t>5r2/p7/1p2p1pk/2p1p2n/P1NbP3/1K3P2/6R1/7R w - - 26 53</t>
  </si>
  <si>
    <t>19:39:26</t>
  </si>
  <si>
    <t>03:55:47</t>
  </si>
  <si>
    <t>8/8/6R1/4k3/2B5/5n2/3r4/2K5 b - - 0 60</t>
  </si>
  <si>
    <t>Caro-Kann: Advance, 3...Bf5</t>
  </si>
  <si>
    <t>23:36:22</t>
  </si>
  <si>
    <t>04:45:28</t>
  </si>
  <si>
    <t>8/8/6k1/8/7r/5Kp1/1R4P1/8 w - - 0 110</t>
  </si>
  <si>
    <t>04:22:58</t>
  </si>
  <si>
    <t>2018.07.02</t>
  </si>
  <si>
    <t>03:56:17</t>
  </si>
  <si>
    <t>D07</t>
  </si>
  <si>
    <t>8/6pk/2p2qp1/1r6/4R2P/5P1K/6P1/4Q3 w - - 10 52</t>
  </si>
  <si>
    <t>QGD: Chigorin, 3.Nc3 dxc4 4.Nf3 Nf6 5.e4</t>
  </si>
  <si>
    <t>08:20:25</t>
  </si>
  <si>
    <t>03:26:28</t>
  </si>
  <si>
    <t>8/8/5rk1/6p1/R7/5PK1/7P/8 w - - 10 48</t>
  </si>
  <si>
    <t>10.29</t>
  </si>
  <si>
    <t>9.13</t>
  </si>
  <si>
    <t>11:48:02</t>
  </si>
  <si>
    <t>03:50:34</t>
  </si>
  <si>
    <t>7k/4bb2/1p6/p6r/P1P1N1R1/8/1PK5/6R1 w - - 1 55</t>
  </si>
  <si>
    <t>French: Chatard-Alekhine Attack</t>
  </si>
  <si>
    <t>15:39:45</t>
  </si>
  <si>
    <t>03:08:00</t>
  </si>
  <si>
    <t>2b4r/5p1k/8/4PpQ1/2qP3P/1pP5/1b1K2P1/1N2B3 w - - 8 44</t>
  </si>
  <si>
    <t>18:48:55</t>
  </si>
  <si>
    <t>E99</t>
  </si>
  <si>
    <t>8/p1p5/2P3k1/PP1Bp3/4P3/3q4/7R/6K1 w - - 10 46</t>
  </si>
  <si>
    <t>King's Indian: Mar del Plata, 10.f3 f5 11.Be3 f4 12.Bf2 g5</t>
  </si>
  <si>
    <t>21:57:32</t>
  </si>
  <si>
    <t>03:12:53</t>
  </si>
  <si>
    <t>8/6k1/4n3/1NPK4/6P1/8/8/8 b - - 0 55</t>
  </si>
  <si>
    <t>2018.07.03</t>
  </si>
  <si>
    <t>03:16:00</t>
  </si>
  <si>
    <t>8/6k1/8/p1R5/8/1P4K1/r7/8 b - - 0 44</t>
  </si>
  <si>
    <t>KGA: Schallop Defence</t>
  </si>
  <si>
    <t>-132.70</t>
  </si>
  <si>
    <t>04:28:46</t>
  </si>
  <si>
    <t>04:20:00</t>
  </si>
  <si>
    <t>8/8/1pB5/8/P1nb1p2/4k2K/6P1/8 b - - 6 69</t>
  </si>
  <si>
    <t>M27</t>
  </si>
  <si>
    <t>08:49:55</t>
  </si>
  <si>
    <t>03:58:41</t>
  </si>
  <si>
    <t>3b3k/6rn/P2p2r1/1qp1pNPQ/4P3/8/3B1PR1/6KR w - - 0 51</t>
  </si>
  <si>
    <t>Benoni: Czech, 5.e4 Be7 6.g3 O-O 7.Bg2</t>
  </si>
  <si>
    <t>13.88</t>
  </si>
  <si>
    <t>12:49:43</t>
  </si>
  <si>
    <t>04:34:26</t>
  </si>
  <si>
    <t>8/2k1r1p1/8/3R3p/1N5P/1P2pPP1/4K3/8 w - - 3 79</t>
  </si>
  <si>
    <t>17:25:17</t>
  </si>
  <si>
    <t>1k4r1/8/8/R2R4/7p/pP6/r7/3K4 w - - 10 70</t>
  </si>
  <si>
    <t>Sicilian: Najdorf, 6.Be3 e5 7.Nb3</t>
  </si>
  <si>
    <t>21:51:05</t>
  </si>
  <si>
    <t>04:50:19</t>
  </si>
  <si>
    <t>6k1/3R3R/K1N2b2/3n4/8/4r2p/8/8 b - - 10 115</t>
  </si>
  <si>
    <t>132.60</t>
  </si>
  <si>
    <t>02:42:34</t>
  </si>
  <si>
    <t>2018.07.04</t>
  </si>
  <si>
    <t>03:47:05</t>
  </si>
  <si>
    <t>2r4k/5Q1P/4Ppp1/5q2/2pp3P/6R1/4P1K1/8 w - - 0 50</t>
  </si>
  <si>
    <t>Slav: Bronstein, 6.Ne5 Bh5 7.f3 Nfd7</t>
  </si>
  <si>
    <t>06:30:48</t>
  </si>
  <si>
    <t>04:22:19</t>
  </si>
  <si>
    <t>8/1n2k1p1/3bPp1p/3K1P1P/4P3/p7/N2B4/8 b - - 48 77</t>
  </si>
  <si>
    <t>55.26</t>
  </si>
  <si>
    <t>10:54:17</t>
  </si>
  <si>
    <t>04:17:54</t>
  </si>
  <si>
    <t>8/2q5/4p3/R3p2k/P2pP3/3B4/K1PB4/8 w - - 1 63</t>
  </si>
  <si>
    <t>Modern: 3.Nc3 d6 4.Be3 a6</t>
  </si>
  <si>
    <t>15:13:20</t>
  </si>
  <si>
    <t>04:33:54</t>
  </si>
  <si>
    <t>4r2k/7P/5p2/p4B2/PbP3P1/8/1R4K1/8 w - - 1 78</t>
  </si>
  <si>
    <t>10.23</t>
  </si>
  <si>
    <t>9.18</t>
  </si>
  <si>
    <t>19:48:24</t>
  </si>
  <si>
    <t>04:08:29</t>
  </si>
  <si>
    <t>E69</t>
  </si>
  <si>
    <t>4k3/p6R/1p2p3/2p1Pn2/P3KP1B/1P6/1b6/8 w - - 15 62</t>
  </si>
  <si>
    <t>King's Indian: Fianchetto, Classical, 9.h3 Qb6 10.c5</t>
  </si>
  <si>
    <t>23:58:02</t>
  </si>
  <si>
    <t>05:04:08</t>
  </si>
  <si>
    <t>8/2kbn3/2p1p1p1/1p2P2p/p1p1NP1P/P5P1/1PBK4/8 b - - 13 144</t>
  </si>
  <si>
    <t>16.15</t>
  </si>
  <si>
    <t>05:03:18</t>
  </si>
  <si>
    <t>2018.07.05</t>
  </si>
  <si>
    <t>03:18:55</t>
  </si>
  <si>
    <t>C92</t>
  </si>
  <si>
    <t>8/5r1R/4k3/8/B1pb1P2/5KNP/8/8 w - - 5 52</t>
  </si>
  <si>
    <t>Spanish: Closed, Zaitsev, 12.a4 h6 13.Bc2 exd4 14.cxd4 Nb4 15.Bb1 c5</t>
  </si>
  <si>
    <t>08:23:22</t>
  </si>
  <si>
    <t>03:31:15</t>
  </si>
  <si>
    <t>8/8/7k/8/1pB2K1p/1P5P/8/b7 w - - 10 54</t>
  </si>
  <si>
    <t>Results</t>
  </si>
  <si>
    <t>Terminations</t>
  </si>
  <si>
    <t>Manual adj.</t>
  </si>
  <si>
    <t>This index</t>
  </si>
  <si>
    <t>--&gt; --&gt; Superfinal</t>
  </si>
  <si>
    <t>-M53</t>
  </si>
  <si>
    <t>-M30</t>
  </si>
  <si>
    <t>-M34</t>
  </si>
  <si>
    <t>-M57</t>
  </si>
  <si>
    <t>-M91</t>
  </si>
  <si>
    <t>English: Closed, 5.d3 d6 6.Nf3 Nf6 7.O-O O-O 8.Rb1</t>
  </si>
  <si>
    <t>English: Symmetrical, Two Knights, 5.Nc3 Nc6 6. a3 Bc5</t>
  </si>
  <si>
    <t>Trompowsky: 2...Ne4 3.Bf4 c5 4.f3 Qa5+ 5.c3 Nf6 6.Nd2</t>
  </si>
  <si>
    <t>King's Indian: Fianchetto, Yugoslav, 7.d5</t>
  </si>
  <si>
    <t>Dutch: Leningrad, Main Line, 7.Nc3 c6 8.b3 Na6</t>
  </si>
  <si>
    <t>Scandinavian: 2...Qxd5, Main Line, 8.Qe2 Bb4 9.O-O-O</t>
  </si>
  <si>
    <t>Alekhine: Modern, Larsen, 5.Nxe5 g6 6.Bc4 c6 7.O-O</t>
  </si>
  <si>
    <t>Sicilian: Alapin, 2...Nf6, 5.cxd4 e6 6.Nf3 Nc6</t>
  </si>
  <si>
    <t>Sicilian: Closed, Grand Prix, 3...d6 4.Nf3 g6</t>
  </si>
  <si>
    <t>Sicilian: Rossolimo, 3...g6 4.O-O Bg7 5.Re1 Nf6</t>
  </si>
  <si>
    <t>Sicilian: Open, 2...Nc6, 5...Qb6 6.Nb3 e6 7.Bd3</t>
  </si>
  <si>
    <t>Sicilian: Taimanov, 6.g3 a6 7.Bg2 d6</t>
  </si>
  <si>
    <t>Sicilian: Taimanov, 6.Be3 a6 7.Bd3 Nf6 8.O-O Ne5</t>
  </si>
  <si>
    <t>Sicilian: Richter-Rauzer, 7...a6 8.O-O-O h6</t>
  </si>
  <si>
    <t>Sicilian: Richter-Rauzer, 7...a6 8.O-O-O h6 9.Be3</t>
  </si>
  <si>
    <t>Sicilian: Dragon, Yugoslav, 10.O-O-O Rc8 11.Bb3</t>
  </si>
  <si>
    <t>Spanish: Berlin, Benelux Variation, 7.Bg5</t>
  </si>
  <si>
    <t>Spanish: Exchange, Alapin Gambit, 7.d3 Qf6</t>
  </si>
  <si>
    <t>French: Tarrasch, Closed, 8...f6 9.exf6</t>
  </si>
  <si>
    <t>QGD: Exchange, Main Line, 9.Nf3 Re8</t>
  </si>
  <si>
    <t>Bogo-Indian: Nimzowitsch, 5.g3 Nc6 Main Line, 8. … O-O</t>
  </si>
  <si>
    <t>Queen's Indian: Nimzowitsch, 5.b3 Bb4+ 6.Bd2 Be7</t>
  </si>
  <si>
    <t>Nimzo-Indian: Classical, 4...c5 5.dxc5 Bxc5</t>
  </si>
  <si>
    <t>Nimzo-Indian: Main Line, Karpov Variation</t>
  </si>
  <si>
    <t>King's Indian: Fianchetto, Uhlmann/Szabo, 9.e4</t>
  </si>
  <si>
    <t>King's Indian: Fianchetto, Classical, 8.Qc2</t>
  </si>
  <si>
    <t>King's Indian: 5.Nf3 O-O 6.h3 e5 7.d5 Na6 8.Bg5</t>
  </si>
  <si>
    <t>Queen's Indian: Nimzowitsch, 5.b3 Bb4+ 6.Bd2 Be7 7.Bg2</t>
  </si>
  <si>
    <t>Nimzo-Indian: Main Line, Karpov, 10.Bg5 Bb7</t>
  </si>
  <si>
    <t>King's Indian: Fianchetto, Classical, 8. Qc2</t>
  </si>
  <si>
    <t>TCEC12 Generic Divisional Statistics</t>
  </si>
  <si>
    <t>Division 4 games</t>
  </si>
  <si>
    <t>Division 3 games</t>
  </si>
  <si>
    <t>Division 2 games</t>
  </si>
  <si>
    <t>Division 1 games</t>
  </si>
  <si>
    <t>Premier Division games</t>
  </si>
  <si>
    <t>Shortest-Longest Games</t>
  </si>
  <si>
    <t>Generic Statistics</t>
  </si>
  <si>
    <t>TCEC_12: Index to worksheets</t>
  </si>
  <si>
    <t>TCEC12 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</si>
</sst>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"/>
    <numFmt numFmtId="165" formatCode="0;\-0;[Magenta]0"/>
    <numFmt numFmtId="166" formatCode="0.0"/>
    <numFmt numFmtId="167" formatCode="0.000"/>
    <numFmt numFmtId="168" formatCode="00.0"/>
    <numFmt numFmtId="169" formatCode="0.0%"/>
    <numFmt numFmtId="170" formatCode="[$-F400]h:mm:ss\ AM/PM"/>
    <numFmt numFmtId="171" formatCode="hh:mm:ss;@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0" tint="-0.499984740745262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  <font>
      <sz val="6"/>
      <color theme="1"/>
      <name val="Times New Roman"/>
      <family val="1"/>
    </font>
    <font>
      <sz val="11"/>
      <color rgb="FFFF0000"/>
      <name val="Calibri"/>
      <family val="2"/>
      <scheme val="minor"/>
    </font>
    <font>
      <u/>
      <sz val="9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Times New Roman"/>
      <family val="1"/>
    </font>
    <font>
      <b/>
      <sz val="8.5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1"/>
      </bottom>
      <diagonal/>
    </border>
    <border>
      <left style="thin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 tint="-0.1499679555650502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1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 tint="-0.14993743705557422"/>
      </bottom>
      <diagonal/>
    </border>
    <border>
      <left/>
      <right style="thin">
        <color theme="0"/>
      </right>
      <top style="thin">
        <color theme="0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16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164" fontId="3" fillId="0" borderId="2" xfId="0" quotePrefix="1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left" vertical="center"/>
    </xf>
    <xf numFmtId="166" fontId="4" fillId="0" borderId="22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/>
    </xf>
    <xf numFmtId="166" fontId="1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quotePrefix="1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5" fontId="4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5" fontId="4" fillId="0" borderId="7" xfId="0" quotePrefix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1" fontId="4" fillId="0" borderId="2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168" fontId="4" fillId="0" borderId="7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" fontId="0" fillId="0" borderId="0" xfId="0" quotePrefix="1" applyNumberForma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0" fillId="0" borderId="0" xfId="0" quotePrefix="1" applyAlignment="1">
      <alignment horizontal="center" vertical="center"/>
    </xf>
    <xf numFmtId="16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2" borderId="27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9" fontId="6" fillId="0" borderId="6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0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49" fontId="5" fillId="0" borderId="0" xfId="0" applyNumberFormat="1" applyFont="1"/>
    <xf numFmtId="0" fontId="19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0" fontId="3" fillId="0" borderId="10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 wrapText="1"/>
    </xf>
    <xf numFmtId="10" fontId="16" fillId="0" borderId="3" xfId="0" applyNumberFormat="1" applyFont="1" applyBorder="1" applyAlignment="1">
      <alignment horizontal="left" vertical="center" wrapText="1"/>
    </xf>
    <xf numFmtId="0" fontId="20" fillId="0" borderId="0" xfId="0" applyFont="1"/>
    <xf numFmtId="0" fontId="18" fillId="0" borderId="0" xfId="0" applyFont="1"/>
    <xf numFmtId="49" fontId="20" fillId="0" borderId="0" xfId="0" applyNumberFormat="1" applyFont="1"/>
    <xf numFmtId="49" fontId="18" fillId="0" borderId="0" xfId="0" applyNumberFormat="1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1" fillId="0" borderId="0" xfId="0" applyFont="1"/>
    <xf numFmtId="0" fontId="3" fillId="0" borderId="1" xfId="0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22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22" fillId="0" borderId="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0" fontId="4" fillId="0" borderId="14" xfId="0" applyFont="1" applyBorder="1"/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10" fontId="4" fillId="0" borderId="22" xfId="0" applyNumberFormat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left" vertical="center"/>
    </xf>
    <xf numFmtId="0" fontId="0" fillId="0" borderId="0" xfId="0" quotePrefix="1" applyAlignment="1">
      <alignment horizontal="center"/>
    </xf>
    <xf numFmtId="21" fontId="0" fillId="0" borderId="0" xfId="0" quotePrefix="1" applyNumberFormat="1" applyAlignment="1">
      <alignment horizontal="center"/>
    </xf>
    <xf numFmtId="49" fontId="0" fillId="0" borderId="0" xfId="0" quotePrefix="1" applyNumberFormat="1" applyAlignment="1">
      <alignment horizontal="center"/>
    </xf>
    <xf numFmtId="164" fontId="0" fillId="0" borderId="0" xfId="0" applyNumberFormat="1"/>
    <xf numFmtId="164" fontId="19" fillId="0" borderId="0" xfId="0" applyNumberFormat="1" applyFont="1"/>
    <xf numFmtId="164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20" fillId="0" borderId="0" xfId="0" applyNumberFormat="1" applyFont="1" applyAlignment="1">
      <alignment horizontal="center"/>
    </xf>
    <xf numFmtId="164" fontId="21" fillId="0" borderId="0" xfId="0" applyNumberFormat="1" applyFont="1"/>
    <xf numFmtId="164" fontId="19" fillId="0" borderId="0" xfId="0" applyNumberFormat="1" applyFont="1" applyAlignment="1">
      <alignment horizontal="center"/>
    </xf>
    <xf numFmtId="164" fontId="23" fillId="0" borderId="3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2.P x-table_1" connectionId="16" xr16:uid="{00000000-0016-0000-0400-000008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 x-table" connectionId="6" xr16:uid="{00000000-0016-0000-0400-000009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 x-table_1" connectionId="3" xr16:uid="{00000000-0016-0000-0400-000003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4 games" connectionId="8" xr16:uid="{00000000-0016-0000-0500-00000C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2.3 Schedule" connectionId="14" xr16:uid="{00000000-0016-0000-0600-00000D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2.2 Schedule" connectionId="13" xr16:uid="{00000000-0016-0000-0700-00000E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2.1 Schedule" connectionId="11" xr16:uid="{00000000-0016-0000-0800-00000F00000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2.P Schedule" connectionId="15" xr16:uid="{00000000-0016-0000-0900-00001000000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2.SF Schedule" connectionId="17" xr16:uid="{00000000-0016-0000-0C00-000011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4 x-table_3" connectionId="10" xr16:uid="{00000000-0016-0000-0400-000002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 x-table" connectionId="4" xr16:uid="{00000000-0016-0000-0400-000007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 x-table" connectionId="1" xr16:uid="{00000000-0016-0000-0400-00000B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2.1 x-table_1" connectionId="12" xr16:uid="{00000000-0016-0000-0400-000001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 x-table_1" connectionId="7" xr16:uid="{00000000-0016-0000-0400-000006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 x-table_1" connectionId="2" xr16:uid="{00000000-0016-0000-0400-00000A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 x-table_1" connectionId="5" xr16:uid="{00000000-0016-0000-0400-000005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4 x-table" connectionId="9" xr16:uid="{00000000-0016-0000-0400-000004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pane ySplit="10" topLeftCell="A11" activePane="bottomLeft" state="frozen"/>
      <selection pane="bottomLeft" activeCell="C13" sqref="C13"/>
    </sheetView>
  </sheetViews>
  <sheetFormatPr defaultRowHeight="15" x14ac:dyDescent="0.25"/>
  <cols>
    <col min="1" max="1" width="1.7109375" customWidth="1"/>
    <col min="2" max="2" width="3.7109375" style="20" customWidth="1"/>
    <col min="3" max="3" width="30.7109375" customWidth="1"/>
  </cols>
  <sheetData>
    <row r="1" spans="1:3" ht="18.75" x14ac:dyDescent="0.3">
      <c r="A1" s="1" t="s">
        <v>3406</v>
      </c>
    </row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hidden="1" x14ac:dyDescent="0.25"/>
    <row r="9" spans="1:3" s="25" customFormat="1" x14ac:dyDescent="0.25">
      <c r="B9" s="36" t="s">
        <v>0</v>
      </c>
      <c r="C9" s="25" t="s">
        <v>13</v>
      </c>
    </row>
    <row r="11" spans="1:3" x14ac:dyDescent="0.25">
      <c r="B11" s="20">
        <v>0</v>
      </c>
      <c r="C11" t="s">
        <v>3361</v>
      </c>
    </row>
    <row r="12" spans="1:3" x14ac:dyDescent="0.25">
      <c r="B12" s="20">
        <v>1</v>
      </c>
      <c r="C12" t="s">
        <v>3407</v>
      </c>
    </row>
    <row r="13" spans="1:3" x14ac:dyDescent="0.25">
      <c r="B13" s="20">
        <v>2</v>
      </c>
      <c r="C13" t="s">
        <v>440</v>
      </c>
    </row>
    <row r="14" spans="1:3" x14ac:dyDescent="0.25">
      <c r="B14" s="20">
        <v>3</v>
      </c>
      <c r="C14" t="s">
        <v>441</v>
      </c>
    </row>
    <row r="15" spans="1:3" x14ac:dyDescent="0.25">
      <c r="B15" s="20">
        <v>4</v>
      </c>
      <c r="C15" t="s">
        <v>3399</v>
      </c>
    </row>
    <row r="16" spans="1:3" x14ac:dyDescent="0.25">
      <c r="B16" s="20">
        <v>5</v>
      </c>
      <c r="C16" t="s">
        <v>3400</v>
      </c>
    </row>
    <row r="17" spans="2:3" x14ac:dyDescent="0.25">
      <c r="B17" s="20">
        <v>6</v>
      </c>
      <c r="C17" t="s">
        <v>3401</v>
      </c>
    </row>
    <row r="18" spans="2:3" x14ac:dyDescent="0.25">
      <c r="B18" s="20">
        <v>7</v>
      </c>
      <c r="C18" t="s">
        <v>3402</v>
      </c>
    </row>
    <row r="19" spans="2:3" x14ac:dyDescent="0.25">
      <c r="B19" s="20">
        <v>8</v>
      </c>
      <c r="C19" t="s">
        <v>3403</v>
      </c>
    </row>
    <row r="20" spans="2:3" x14ac:dyDescent="0.25">
      <c r="B20" s="20">
        <v>9</v>
      </c>
      <c r="C20" t="s">
        <v>442</v>
      </c>
    </row>
    <row r="21" spans="2:3" x14ac:dyDescent="0.25">
      <c r="B21" s="20">
        <v>10</v>
      </c>
      <c r="C21" t="s">
        <v>3404</v>
      </c>
    </row>
    <row r="22" spans="2:3" x14ac:dyDescent="0.25">
      <c r="B22" s="20">
        <v>11</v>
      </c>
      <c r="C22" t="s">
        <v>3405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11"/>
  <sheetViews>
    <sheetView workbookViewId="0">
      <pane ySplit="10" topLeftCell="A11" activePane="bottomLeft" state="frozen"/>
      <selection pane="bottomLeft" activeCell="B1" sqref="B1:B1048576"/>
    </sheetView>
  </sheetViews>
  <sheetFormatPr defaultRowHeight="15" x14ac:dyDescent="0.25"/>
  <cols>
    <col min="1" max="1" width="1.7109375" customWidth="1"/>
    <col min="2" max="2" width="4" style="24" customWidth="1"/>
    <col min="3" max="3" width="9" customWidth="1"/>
    <col min="4" max="4" width="7.140625" style="20" customWidth="1"/>
    <col min="5" max="5" width="15.5703125" bestFit="1" customWidth="1"/>
    <col min="6" max="6" width="16.140625" bestFit="1" customWidth="1"/>
    <col min="7" max="7" width="4.85546875" customWidth="1"/>
    <col min="8" max="8" width="8.42578125" customWidth="1"/>
    <col min="9" max="9" width="7.5703125" customWidth="1"/>
    <col min="10" max="10" width="8.140625" customWidth="1"/>
    <col min="11" max="11" width="10.140625" bestFit="1" customWidth="1"/>
    <col min="12" max="12" width="8.7109375" customWidth="1"/>
    <col min="13" max="13" width="4.5703125" customWidth="1"/>
    <col min="14" max="14" width="65.7109375" bestFit="1" customWidth="1"/>
    <col min="15" max="15" width="62.85546875" bestFit="1" customWidth="1"/>
  </cols>
  <sheetData>
    <row r="1" spans="1:15" ht="18.75" x14ac:dyDescent="0.3">
      <c r="A1" s="1" t="s">
        <v>2878</v>
      </c>
    </row>
    <row r="2" spans="1:15" x14ac:dyDescent="0.25">
      <c r="B2" s="314"/>
      <c r="D2"/>
    </row>
    <row r="3" spans="1:15" x14ac:dyDescent="0.25">
      <c r="B3" s="314"/>
      <c r="D3"/>
    </row>
    <row r="4" spans="1:15" hidden="1" x14ac:dyDescent="0.25">
      <c r="B4" s="314"/>
      <c r="D4"/>
    </row>
    <row r="5" spans="1:15" hidden="1" x14ac:dyDescent="0.25">
      <c r="B5" s="314"/>
      <c r="D5"/>
    </row>
    <row r="6" spans="1:15" hidden="1" x14ac:dyDescent="0.25">
      <c r="B6" s="314"/>
      <c r="D6"/>
    </row>
    <row r="7" spans="1:15" hidden="1" x14ac:dyDescent="0.25">
      <c r="B7" s="314"/>
      <c r="D7"/>
    </row>
    <row r="8" spans="1:15" hidden="1" x14ac:dyDescent="0.25">
      <c r="B8" s="314"/>
      <c r="D8"/>
    </row>
    <row r="9" spans="1:15" hidden="1" x14ac:dyDescent="0.25">
      <c r="B9" s="314"/>
      <c r="D9"/>
    </row>
    <row r="10" spans="1:15" s="25" customFormat="1" x14ac:dyDescent="0.25">
      <c r="B10" s="26" t="s">
        <v>532</v>
      </c>
      <c r="C10" s="25" t="s">
        <v>2</v>
      </c>
      <c r="D10" s="36"/>
      <c r="E10" s="241" t="s">
        <v>3</v>
      </c>
      <c r="F10" s="241" t="s">
        <v>343</v>
      </c>
      <c r="G10" s="25" t="s">
        <v>533</v>
      </c>
      <c r="H10" s="241" t="s">
        <v>534</v>
      </c>
      <c r="I10" s="241" t="s">
        <v>535</v>
      </c>
      <c r="J10" s="241" t="s">
        <v>444</v>
      </c>
      <c r="L10" s="241" t="s">
        <v>344</v>
      </c>
      <c r="M10" s="241" t="s">
        <v>16</v>
      </c>
      <c r="N10" s="241" t="s">
        <v>536</v>
      </c>
      <c r="O10" s="241" t="s">
        <v>17</v>
      </c>
    </row>
    <row r="11" spans="1:15" x14ac:dyDescent="0.25">
      <c r="B11" s="24">
        <v>1</v>
      </c>
      <c r="C11" s="238" t="s">
        <v>153</v>
      </c>
      <c r="D11" s="239" t="s">
        <v>2916</v>
      </c>
      <c r="E11" s="238" t="s">
        <v>2917</v>
      </c>
      <c r="F11" s="238" t="s">
        <v>1175</v>
      </c>
      <c r="G11">
        <v>60</v>
      </c>
      <c r="H11" s="238" t="s">
        <v>2918</v>
      </c>
      <c r="I11" s="238" t="s">
        <v>2357</v>
      </c>
      <c r="J11" s="238" t="s">
        <v>2919</v>
      </c>
      <c r="K11" s="238" t="s">
        <v>2920</v>
      </c>
      <c r="L11" s="238" t="s">
        <v>2921</v>
      </c>
      <c r="M11" s="238" t="s">
        <v>2922</v>
      </c>
      <c r="N11" s="238" t="s">
        <v>2923</v>
      </c>
      <c r="O11" s="238" t="s">
        <v>2924</v>
      </c>
    </row>
    <row r="12" spans="1:15" x14ac:dyDescent="0.25">
      <c r="B12" s="24">
        <v>2</v>
      </c>
      <c r="C12" s="238" t="s">
        <v>150</v>
      </c>
      <c r="D12" s="239" t="s">
        <v>2925</v>
      </c>
      <c r="E12" s="238" t="s">
        <v>2926</v>
      </c>
      <c r="F12" s="238" t="s">
        <v>1181</v>
      </c>
      <c r="G12">
        <v>64</v>
      </c>
      <c r="H12" s="238" t="s">
        <v>1632</v>
      </c>
      <c r="I12" s="238" t="s">
        <v>1632</v>
      </c>
      <c r="J12" s="238" t="s">
        <v>2927</v>
      </c>
      <c r="K12" s="238" t="s">
        <v>2920</v>
      </c>
      <c r="L12" s="238" t="s">
        <v>2928</v>
      </c>
      <c r="M12" s="238" t="s">
        <v>2922</v>
      </c>
      <c r="N12" s="238" t="s">
        <v>2929</v>
      </c>
      <c r="O12" s="238" t="s">
        <v>2924</v>
      </c>
    </row>
    <row r="13" spans="1:15" x14ac:dyDescent="0.25">
      <c r="B13" s="24">
        <v>3</v>
      </c>
      <c r="C13" s="238" t="s">
        <v>153</v>
      </c>
      <c r="D13" s="239" t="s">
        <v>2925</v>
      </c>
      <c r="E13" s="238" t="s">
        <v>2917</v>
      </c>
      <c r="F13" s="238" t="s">
        <v>1181</v>
      </c>
      <c r="G13">
        <v>62</v>
      </c>
      <c r="H13" s="238" t="s">
        <v>1632</v>
      </c>
      <c r="I13" s="238" t="s">
        <v>1632</v>
      </c>
      <c r="J13" s="238" t="s">
        <v>2930</v>
      </c>
      <c r="K13" s="238" t="s">
        <v>2931</v>
      </c>
      <c r="L13" s="238" t="s">
        <v>2932</v>
      </c>
      <c r="M13" s="238" t="s">
        <v>2933</v>
      </c>
      <c r="N13" s="238" t="s">
        <v>2934</v>
      </c>
      <c r="O13" s="238" t="s">
        <v>2935</v>
      </c>
    </row>
    <row r="14" spans="1:15" x14ac:dyDescent="0.25">
      <c r="B14" s="24">
        <v>4</v>
      </c>
      <c r="C14" s="238" t="s">
        <v>150</v>
      </c>
      <c r="D14" s="239" t="s">
        <v>2925</v>
      </c>
      <c r="E14" s="238" t="s">
        <v>2926</v>
      </c>
      <c r="F14" s="238" t="s">
        <v>1327</v>
      </c>
      <c r="G14">
        <v>105</v>
      </c>
      <c r="H14" s="238" t="s">
        <v>1632</v>
      </c>
      <c r="I14" s="238" t="s">
        <v>1632</v>
      </c>
      <c r="J14" s="238" t="s">
        <v>2936</v>
      </c>
      <c r="K14" s="238" t="s">
        <v>2931</v>
      </c>
      <c r="L14" s="238" t="s">
        <v>2937</v>
      </c>
      <c r="M14" s="238" t="s">
        <v>2933</v>
      </c>
      <c r="N14" s="238" t="s">
        <v>2938</v>
      </c>
      <c r="O14" s="238" t="s">
        <v>2935</v>
      </c>
    </row>
    <row r="15" spans="1:15" x14ac:dyDescent="0.25">
      <c r="B15" s="24">
        <v>5</v>
      </c>
      <c r="C15" s="238" t="s">
        <v>153</v>
      </c>
      <c r="D15" s="239" t="s">
        <v>2939</v>
      </c>
      <c r="E15" s="238" t="s">
        <v>2917</v>
      </c>
      <c r="F15" s="238" t="s">
        <v>1175</v>
      </c>
      <c r="G15">
        <v>50</v>
      </c>
      <c r="H15" s="238" t="s">
        <v>2940</v>
      </c>
      <c r="I15" s="238" t="s">
        <v>2196</v>
      </c>
      <c r="J15" s="238" t="s">
        <v>2941</v>
      </c>
      <c r="K15" s="238" t="s">
        <v>2931</v>
      </c>
      <c r="L15" s="238" t="s">
        <v>2942</v>
      </c>
      <c r="M15" s="238" t="s">
        <v>260</v>
      </c>
      <c r="N15" s="238" t="s">
        <v>2943</v>
      </c>
      <c r="O15" s="238" t="s">
        <v>2944</v>
      </c>
    </row>
    <row r="16" spans="1:15" x14ac:dyDescent="0.25">
      <c r="B16" s="24">
        <v>6</v>
      </c>
      <c r="C16" s="238" t="s">
        <v>150</v>
      </c>
      <c r="D16" s="239" t="s">
        <v>2925</v>
      </c>
      <c r="E16" s="238" t="s">
        <v>2926</v>
      </c>
      <c r="F16" s="238" t="s">
        <v>1179</v>
      </c>
      <c r="G16">
        <v>66</v>
      </c>
      <c r="H16" s="238" t="s">
        <v>1632</v>
      </c>
      <c r="I16" s="238" t="s">
        <v>1632</v>
      </c>
      <c r="J16" s="238" t="s">
        <v>2945</v>
      </c>
      <c r="K16" s="238" t="s">
        <v>2931</v>
      </c>
      <c r="L16" s="238" t="s">
        <v>2946</v>
      </c>
      <c r="M16" s="238" t="s">
        <v>260</v>
      </c>
      <c r="N16" s="238" t="s">
        <v>2947</v>
      </c>
      <c r="O16" s="238" t="s">
        <v>2944</v>
      </c>
    </row>
    <row r="17" spans="2:15" x14ac:dyDescent="0.25">
      <c r="B17" s="24">
        <v>7</v>
      </c>
      <c r="C17" s="238" t="s">
        <v>153</v>
      </c>
      <c r="D17" s="239" t="s">
        <v>2925</v>
      </c>
      <c r="E17" s="238" t="s">
        <v>2917</v>
      </c>
      <c r="F17" s="238" t="s">
        <v>1181</v>
      </c>
      <c r="G17">
        <v>98</v>
      </c>
      <c r="H17" s="238" t="s">
        <v>1632</v>
      </c>
      <c r="I17" s="238" t="s">
        <v>1632</v>
      </c>
      <c r="J17" s="238" t="s">
        <v>2948</v>
      </c>
      <c r="K17" s="238" t="s">
        <v>2931</v>
      </c>
      <c r="L17" s="238" t="s">
        <v>2949</v>
      </c>
      <c r="M17" s="238" t="s">
        <v>2950</v>
      </c>
      <c r="N17" s="238" t="s">
        <v>2951</v>
      </c>
      <c r="O17" s="238" t="s">
        <v>2952</v>
      </c>
    </row>
    <row r="18" spans="2:15" x14ac:dyDescent="0.25">
      <c r="B18" s="24">
        <v>8</v>
      </c>
      <c r="C18" s="238" t="s">
        <v>150</v>
      </c>
      <c r="D18" s="239" t="s">
        <v>2925</v>
      </c>
      <c r="E18" s="238" t="s">
        <v>2926</v>
      </c>
      <c r="F18" s="238" t="s">
        <v>1179</v>
      </c>
      <c r="G18">
        <v>68</v>
      </c>
      <c r="H18" s="238" t="s">
        <v>1632</v>
      </c>
      <c r="I18" s="238" t="s">
        <v>1632</v>
      </c>
      <c r="J18" s="238" t="s">
        <v>2953</v>
      </c>
      <c r="K18" s="238" t="s">
        <v>2954</v>
      </c>
      <c r="L18" s="238" t="s">
        <v>2955</v>
      </c>
      <c r="M18" s="238" t="s">
        <v>2956</v>
      </c>
      <c r="N18" s="238" t="s">
        <v>2957</v>
      </c>
      <c r="O18" s="238" t="s">
        <v>2958</v>
      </c>
    </row>
    <row r="19" spans="2:15" x14ac:dyDescent="0.25">
      <c r="B19" s="24">
        <v>9</v>
      </c>
      <c r="C19" s="238" t="s">
        <v>153</v>
      </c>
      <c r="D19" s="239" t="s">
        <v>2939</v>
      </c>
      <c r="E19" s="238" t="s">
        <v>2917</v>
      </c>
      <c r="F19" s="238" t="s">
        <v>1175</v>
      </c>
      <c r="G19">
        <v>76</v>
      </c>
      <c r="H19" s="238" t="s">
        <v>2959</v>
      </c>
      <c r="I19" s="238" t="s">
        <v>2960</v>
      </c>
      <c r="J19" s="238" t="s">
        <v>2961</v>
      </c>
      <c r="K19" s="238" t="s">
        <v>2954</v>
      </c>
      <c r="L19" s="238" t="s">
        <v>2962</v>
      </c>
      <c r="M19" s="238" t="s">
        <v>44</v>
      </c>
      <c r="N19" s="238" t="s">
        <v>2963</v>
      </c>
      <c r="O19" s="238" t="s">
        <v>2964</v>
      </c>
    </row>
    <row r="20" spans="2:15" x14ac:dyDescent="0.25">
      <c r="B20" s="24">
        <v>10</v>
      </c>
      <c r="C20" s="238" t="s">
        <v>150</v>
      </c>
      <c r="D20" s="239" t="s">
        <v>2925</v>
      </c>
      <c r="E20" s="238" t="s">
        <v>2926</v>
      </c>
      <c r="F20" s="238" t="s">
        <v>1179</v>
      </c>
      <c r="G20">
        <v>47</v>
      </c>
      <c r="H20" s="238" t="s">
        <v>1632</v>
      </c>
      <c r="I20" s="238" t="s">
        <v>1632</v>
      </c>
      <c r="J20" s="238" t="s">
        <v>2965</v>
      </c>
      <c r="K20" s="238" t="s">
        <v>2954</v>
      </c>
      <c r="L20" s="238" t="s">
        <v>2966</v>
      </c>
      <c r="M20" s="238" t="s">
        <v>44</v>
      </c>
      <c r="N20" s="238" t="s">
        <v>2967</v>
      </c>
      <c r="O20" s="238" t="s">
        <v>2964</v>
      </c>
    </row>
    <row r="21" spans="2:15" x14ac:dyDescent="0.25">
      <c r="B21" s="24">
        <v>11</v>
      </c>
      <c r="C21" s="238" t="s">
        <v>153</v>
      </c>
      <c r="D21" s="239" t="s">
        <v>2939</v>
      </c>
      <c r="E21" s="238" t="s">
        <v>2917</v>
      </c>
      <c r="F21" s="238" t="s">
        <v>1175</v>
      </c>
      <c r="G21">
        <v>67</v>
      </c>
      <c r="H21" s="238" t="s">
        <v>2968</v>
      </c>
      <c r="I21" s="238" t="s">
        <v>2969</v>
      </c>
      <c r="J21" s="238" t="s">
        <v>2970</v>
      </c>
      <c r="K21" s="238" t="s">
        <v>2954</v>
      </c>
      <c r="L21" s="238" t="s">
        <v>2971</v>
      </c>
      <c r="M21" s="238" t="s">
        <v>253</v>
      </c>
      <c r="N21" s="238" t="s">
        <v>2972</v>
      </c>
      <c r="O21" s="238" t="s">
        <v>2973</v>
      </c>
    </row>
    <row r="22" spans="2:15" x14ac:dyDescent="0.25">
      <c r="B22" s="24">
        <v>12</v>
      </c>
      <c r="C22" s="238" t="s">
        <v>150</v>
      </c>
      <c r="D22" s="239" t="s">
        <v>2925</v>
      </c>
      <c r="E22" s="238" t="s">
        <v>2926</v>
      </c>
      <c r="F22" s="238" t="s">
        <v>1179</v>
      </c>
      <c r="G22">
        <v>60</v>
      </c>
      <c r="H22" s="238" t="s">
        <v>1632</v>
      </c>
      <c r="I22" s="238" t="s">
        <v>1632</v>
      </c>
      <c r="J22" s="238" t="s">
        <v>2974</v>
      </c>
      <c r="K22" s="238" t="s">
        <v>2954</v>
      </c>
      <c r="L22" s="238" t="s">
        <v>2975</v>
      </c>
      <c r="M22" s="238" t="s">
        <v>253</v>
      </c>
      <c r="N22" s="238" t="s">
        <v>2976</v>
      </c>
      <c r="O22" s="238" t="s">
        <v>2973</v>
      </c>
    </row>
    <row r="23" spans="2:15" x14ac:dyDescent="0.25">
      <c r="B23" s="24">
        <v>13</v>
      </c>
      <c r="C23" s="238" t="s">
        <v>153</v>
      </c>
      <c r="D23" s="239" t="s">
        <v>2925</v>
      </c>
      <c r="E23" s="238" t="s">
        <v>2917</v>
      </c>
      <c r="F23" s="238" t="s">
        <v>1179</v>
      </c>
      <c r="G23">
        <v>56</v>
      </c>
      <c r="H23" s="238" t="s">
        <v>2250</v>
      </c>
      <c r="I23" s="238" t="s">
        <v>1632</v>
      </c>
      <c r="J23" s="238" t="s">
        <v>2977</v>
      </c>
      <c r="K23" s="238" t="s">
        <v>2954</v>
      </c>
      <c r="L23" s="238" t="s">
        <v>2978</v>
      </c>
      <c r="M23" s="238" t="s">
        <v>2979</v>
      </c>
      <c r="N23" s="238" t="s">
        <v>2980</v>
      </c>
      <c r="O23" s="238" t="s">
        <v>2981</v>
      </c>
    </row>
    <row r="24" spans="2:15" x14ac:dyDescent="0.25">
      <c r="B24" s="24">
        <v>14</v>
      </c>
      <c r="C24" s="238" t="s">
        <v>150</v>
      </c>
      <c r="D24" s="239" t="s">
        <v>2925</v>
      </c>
      <c r="E24" s="238" t="s">
        <v>2926</v>
      </c>
      <c r="F24" s="238" t="s">
        <v>1181</v>
      </c>
      <c r="G24">
        <v>70</v>
      </c>
      <c r="H24" s="238" t="s">
        <v>1632</v>
      </c>
      <c r="I24" s="238" t="s">
        <v>1632</v>
      </c>
      <c r="J24" s="238" t="s">
        <v>2982</v>
      </c>
      <c r="K24" s="238" t="s">
        <v>2983</v>
      </c>
      <c r="L24" s="238" t="s">
        <v>2984</v>
      </c>
      <c r="M24" s="238" t="s">
        <v>2979</v>
      </c>
      <c r="N24" s="238" t="s">
        <v>2985</v>
      </c>
      <c r="O24" s="238" t="s">
        <v>2981</v>
      </c>
    </row>
    <row r="25" spans="2:15" x14ac:dyDescent="0.25">
      <c r="B25" s="24">
        <v>15</v>
      </c>
      <c r="C25" s="238" t="s">
        <v>153</v>
      </c>
      <c r="D25" s="239" t="s">
        <v>2925</v>
      </c>
      <c r="E25" s="238" t="s">
        <v>2917</v>
      </c>
      <c r="F25" s="238" t="s">
        <v>1181</v>
      </c>
      <c r="G25">
        <v>76</v>
      </c>
      <c r="H25" s="238" t="s">
        <v>1632</v>
      </c>
      <c r="I25" s="238" t="s">
        <v>1632</v>
      </c>
      <c r="J25" s="238" t="s">
        <v>2986</v>
      </c>
      <c r="K25" s="238" t="s">
        <v>2983</v>
      </c>
      <c r="L25" s="238" t="s">
        <v>2987</v>
      </c>
      <c r="M25" s="238" t="s">
        <v>2988</v>
      </c>
      <c r="N25" s="238" t="s">
        <v>2989</v>
      </c>
      <c r="O25" s="238" t="s">
        <v>2990</v>
      </c>
    </row>
    <row r="26" spans="2:15" x14ac:dyDescent="0.25">
      <c r="B26" s="24">
        <v>16</v>
      </c>
      <c r="C26" s="238" t="s">
        <v>150</v>
      </c>
      <c r="D26" s="239" t="s">
        <v>2925</v>
      </c>
      <c r="E26" s="238" t="s">
        <v>2926</v>
      </c>
      <c r="F26" s="238" t="s">
        <v>1187</v>
      </c>
      <c r="G26">
        <v>47</v>
      </c>
      <c r="H26" s="238" t="s">
        <v>1632</v>
      </c>
      <c r="I26" s="238" t="s">
        <v>1632</v>
      </c>
      <c r="J26" s="238" t="s">
        <v>2991</v>
      </c>
      <c r="K26" s="238" t="s">
        <v>2983</v>
      </c>
      <c r="L26" s="238" t="s">
        <v>2992</v>
      </c>
      <c r="M26" s="238" t="s">
        <v>2988</v>
      </c>
      <c r="N26" s="238" t="s">
        <v>2993</v>
      </c>
      <c r="O26" s="238" t="s">
        <v>2990</v>
      </c>
    </row>
    <row r="27" spans="2:15" x14ac:dyDescent="0.25">
      <c r="B27" s="24">
        <v>17</v>
      </c>
      <c r="C27" s="238" t="s">
        <v>153</v>
      </c>
      <c r="D27" s="239" t="s">
        <v>2939</v>
      </c>
      <c r="E27" s="238" t="s">
        <v>2917</v>
      </c>
      <c r="F27" s="238" t="s">
        <v>1175</v>
      </c>
      <c r="G27">
        <v>42</v>
      </c>
      <c r="H27" s="238" t="s">
        <v>2994</v>
      </c>
      <c r="I27" s="238" t="s">
        <v>2995</v>
      </c>
      <c r="J27" s="238" t="s">
        <v>2996</v>
      </c>
      <c r="K27" s="238" t="s">
        <v>2983</v>
      </c>
      <c r="L27" s="238" t="s">
        <v>2997</v>
      </c>
      <c r="M27" s="238" t="s">
        <v>362</v>
      </c>
      <c r="N27" s="238" t="s">
        <v>2998</v>
      </c>
      <c r="O27" s="238" t="s">
        <v>2999</v>
      </c>
    </row>
    <row r="28" spans="2:15" x14ac:dyDescent="0.25">
      <c r="B28" s="24">
        <v>18</v>
      </c>
      <c r="C28" s="238" t="s">
        <v>150</v>
      </c>
      <c r="D28" s="239" t="s">
        <v>2925</v>
      </c>
      <c r="E28" s="238" t="s">
        <v>2926</v>
      </c>
      <c r="F28" s="238" t="s">
        <v>1181</v>
      </c>
      <c r="G28">
        <v>59</v>
      </c>
      <c r="H28" s="238" t="s">
        <v>1632</v>
      </c>
      <c r="I28" s="238" t="s">
        <v>1632</v>
      </c>
      <c r="J28" s="238" t="s">
        <v>3000</v>
      </c>
      <c r="K28" s="238" t="s">
        <v>2983</v>
      </c>
      <c r="L28" s="238" t="s">
        <v>3001</v>
      </c>
      <c r="M28" s="238" t="s">
        <v>362</v>
      </c>
      <c r="N28" s="238" t="s">
        <v>3002</v>
      </c>
      <c r="O28" s="238" t="s">
        <v>2999</v>
      </c>
    </row>
    <row r="29" spans="2:15" x14ac:dyDescent="0.25">
      <c r="B29" s="24">
        <v>19</v>
      </c>
      <c r="C29" s="238" t="s">
        <v>153</v>
      </c>
      <c r="D29" s="239" t="s">
        <v>2925</v>
      </c>
      <c r="E29" s="238" t="s">
        <v>2917</v>
      </c>
      <c r="F29" s="238" t="s">
        <v>1181</v>
      </c>
      <c r="G29">
        <v>70</v>
      </c>
      <c r="H29" s="238" t="s">
        <v>1632</v>
      </c>
      <c r="I29" s="238" t="s">
        <v>1632</v>
      </c>
      <c r="J29" s="238" t="s">
        <v>3003</v>
      </c>
      <c r="K29" s="238" t="s">
        <v>2983</v>
      </c>
      <c r="L29" s="238" t="s">
        <v>3004</v>
      </c>
      <c r="M29" s="238" t="s">
        <v>74</v>
      </c>
      <c r="N29" s="238" t="s">
        <v>3005</v>
      </c>
      <c r="O29" s="238" t="s">
        <v>3006</v>
      </c>
    </row>
    <row r="30" spans="2:15" x14ac:dyDescent="0.25">
      <c r="B30" s="24">
        <v>20</v>
      </c>
      <c r="C30" s="238" t="s">
        <v>150</v>
      </c>
      <c r="D30" s="239" t="s">
        <v>2925</v>
      </c>
      <c r="E30" s="238" t="s">
        <v>2926</v>
      </c>
      <c r="F30" s="238" t="s">
        <v>1179</v>
      </c>
      <c r="G30">
        <v>42</v>
      </c>
      <c r="H30" s="238" t="s">
        <v>1632</v>
      </c>
      <c r="I30" s="238" t="s">
        <v>1632</v>
      </c>
      <c r="J30" s="238" t="s">
        <v>3007</v>
      </c>
      <c r="K30" s="238" t="s">
        <v>3008</v>
      </c>
      <c r="L30" s="238" t="s">
        <v>3009</v>
      </c>
      <c r="M30" s="238" t="s">
        <v>74</v>
      </c>
      <c r="N30" s="238" t="s">
        <v>3010</v>
      </c>
      <c r="O30" s="238" t="s">
        <v>3006</v>
      </c>
    </row>
    <row r="31" spans="2:15" x14ac:dyDescent="0.25">
      <c r="B31" s="24">
        <v>21</v>
      </c>
      <c r="C31" s="238" t="s">
        <v>153</v>
      </c>
      <c r="D31" s="239" t="s">
        <v>2925</v>
      </c>
      <c r="E31" s="238" t="s">
        <v>2917</v>
      </c>
      <c r="F31" s="238" t="s">
        <v>1179</v>
      </c>
      <c r="G31">
        <v>45</v>
      </c>
      <c r="H31" s="238" t="s">
        <v>1632</v>
      </c>
      <c r="I31" s="238" t="s">
        <v>1632</v>
      </c>
      <c r="J31" s="238" t="s">
        <v>3011</v>
      </c>
      <c r="K31" s="238" t="s">
        <v>3008</v>
      </c>
      <c r="L31" s="238" t="s">
        <v>3012</v>
      </c>
      <c r="M31" s="238" t="s">
        <v>3013</v>
      </c>
      <c r="N31" s="238" t="s">
        <v>3014</v>
      </c>
      <c r="O31" s="238" t="s">
        <v>3015</v>
      </c>
    </row>
    <row r="32" spans="2:15" x14ac:dyDescent="0.25">
      <c r="B32" s="24">
        <v>22</v>
      </c>
      <c r="C32" s="238" t="s">
        <v>150</v>
      </c>
      <c r="D32" s="239" t="s">
        <v>2925</v>
      </c>
      <c r="E32" s="238" t="s">
        <v>2926</v>
      </c>
      <c r="F32" s="238" t="s">
        <v>1179</v>
      </c>
      <c r="G32">
        <v>54</v>
      </c>
      <c r="H32" s="238" t="s">
        <v>1632</v>
      </c>
      <c r="I32" s="238" t="s">
        <v>1632</v>
      </c>
      <c r="J32" s="238" t="s">
        <v>3016</v>
      </c>
      <c r="K32" s="238" t="s">
        <v>3008</v>
      </c>
      <c r="L32" s="238" t="s">
        <v>3017</v>
      </c>
      <c r="M32" s="238" t="s">
        <v>3013</v>
      </c>
      <c r="N32" s="238" t="s">
        <v>3018</v>
      </c>
      <c r="O32" s="238" t="s">
        <v>3015</v>
      </c>
    </row>
    <row r="33" spans="2:15" x14ac:dyDescent="0.25">
      <c r="B33" s="24">
        <v>23</v>
      </c>
      <c r="C33" s="238" t="s">
        <v>153</v>
      </c>
      <c r="D33" s="239" t="s">
        <v>2925</v>
      </c>
      <c r="E33" s="238" t="s">
        <v>2917</v>
      </c>
      <c r="F33" s="238" t="s">
        <v>1187</v>
      </c>
      <c r="G33">
        <v>52</v>
      </c>
      <c r="H33" s="238" t="s">
        <v>1632</v>
      </c>
      <c r="I33" s="238" t="s">
        <v>1632</v>
      </c>
      <c r="J33" s="238" t="s">
        <v>3019</v>
      </c>
      <c r="K33" s="238" t="s">
        <v>3008</v>
      </c>
      <c r="L33" s="238" t="s">
        <v>3020</v>
      </c>
      <c r="M33" s="238" t="s">
        <v>3021</v>
      </c>
      <c r="N33" s="238" t="s">
        <v>3022</v>
      </c>
      <c r="O33" s="238" t="s">
        <v>3023</v>
      </c>
    </row>
    <row r="34" spans="2:15" x14ac:dyDescent="0.25">
      <c r="B34" s="24">
        <v>24</v>
      </c>
      <c r="C34" s="238" t="s">
        <v>150</v>
      </c>
      <c r="D34" s="239" t="s">
        <v>2925</v>
      </c>
      <c r="E34" s="238" t="s">
        <v>2926</v>
      </c>
      <c r="F34" s="238" t="s">
        <v>1179</v>
      </c>
      <c r="G34">
        <v>67</v>
      </c>
      <c r="H34" s="238" t="s">
        <v>1632</v>
      </c>
      <c r="I34" s="238" t="s">
        <v>1632</v>
      </c>
      <c r="J34" s="238" t="s">
        <v>3024</v>
      </c>
      <c r="K34" s="238" t="s">
        <v>3008</v>
      </c>
      <c r="L34" s="238" t="s">
        <v>3025</v>
      </c>
      <c r="M34" s="238" t="s">
        <v>3021</v>
      </c>
      <c r="N34" s="238" t="s">
        <v>3026</v>
      </c>
      <c r="O34" s="238" t="s">
        <v>3023</v>
      </c>
    </row>
    <row r="35" spans="2:15" x14ac:dyDescent="0.25">
      <c r="B35" s="24">
        <v>25</v>
      </c>
      <c r="C35" s="238" t="s">
        <v>153</v>
      </c>
      <c r="D35" s="239" t="s">
        <v>2939</v>
      </c>
      <c r="E35" s="238" t="s">
        <v>2917</v>
      </c>
      <c r="F35" s="238" t="s">
        <v>1175</v>
      </c>
      <c r="G35">
        <v>58</v>
      </c>
      <c r="H35" s="238" t="s">
        <v>3027</v>
      </c>
      <c r="I35" s="238" t="s">
        <v>3028</v>
      </c>
      <c r="J35" s="238" t="s">
        <v>3029</v>
      </c>
      <c r="K35" s="238" t="s">
        <v>3008</v>
      </c>
      <c r="L35" s="238" t="s">
        <v>3030</v>
      </c>
      <c r="M35" s="238" t="s">
        <v>103</v>
      </c>
      <c r="N35" s="238" t="s">
        <v>3031</v>
      </c>
      <c r="O35" s="238" t="s">
        <v>3032</v>
      </c>
    </row>
    <row r="36" spans="2:15" x14ac:dyDescent="0.25">
      <c r="B36" s="24">
        <v>26</v>
      </c>
      <c r="C36" s="238" t="s">
        <v>150</v>
      </c>
      <c r="D36" s="239" t="s">
        <v>2925</v>
      </c>
      <c r="E36" s="238" t="s">
        <v>2926</v>
      </c>
      <c r="F36" s="238" t="s">
        <v>1179</v>
      </c>
      <c r="G36">
        <v>90</v>
      </c>
      <c r="H36" s="238" t="s">
        <v>1632</v>
      </c>
      <c r="I36" s="238" t="s">
        <v>1632</v>
      </c>
      <c r="J36" s="238" t="s">
        <v>3033</v>
      </c>
      <c r="K36" s="238" t="s">
        <v>3008</v>
      </c>
      <c r="L36" s="238" t="s">
        <v>3034</v>
      </c>
      <c r="M36" s="238" t="s">
        <v>103</v>
      </c>
      <c r="N36" s="238" t="s">
        <v>3035</v>
      </c>
      <c r="O36" s="238" t="s">
        <v>3032</v>
      </c>
    </row>
    <row r="37" spans="2:15" x14ac:dyDescent="0.25">
      <c r="B37" s="24">
        <v>27</v>
      </c>
      <c r="C37" s="238" t="s">
        <v>153</v>
      </c>
      <c r="D37" s="239" t="s">
        <v>2939</v>
      </c>
      <c r="E37" s="238" t="s">
        <v>2917</v>
      </c>
      <c r="F37" s="238" t="s">
        <v>1175</v>
      </c>
      <c r="G37">
        <v>95</v>
      </c>
      <c r="H37" s="238" t="s">
        <v>3036</v>
      </c>
      <c r="I37" s="238" t="s">
        <v>2196</v>
      </c>
      <c r="J37" s="238" t="s">
        <v>3037</v>
      </c>
      <c r="K37" s="238" t="s">
        <v>3038</v>
      </c>
      <c r="L37" s="238" t="s">
        <v>3039</v>
      </c>
      <c r="M37" s="238" t="s">
        <v>107</v>
      </c>
      <c r="N37" s="238" t="s">
        <v>3040</v>
      </c>
      <c r="O37" s="238" t="s">
        <v>3041</v>
      </c>
    </row>
    <row r="38" spans="2:15" x14ac:dyDescent="0.25">
      <c r="B38" s="24">
        <v>28</v>
      </c>
      <c r="C38" s="238" t="s">
        <v>150</v>
      </c>
      <c r="D38" s="239" t="s">
        <v>2925</v>
      </c>
      <c r="E38" s="238" t="s">
        <v>2926</v>
      </c>
      <c r="F38" s="238" t="s">
        <v>1179</v>
      </c>
      <c r="G38">
        <v>47</v>
      </c>
      <c r="H38" s="238" t="s">
        <v>1632</v>
      </c>
      <c r="I38" s="238" t="s">
        <v>1632</v>
      </c>
      <c r="J38" s="238" t="s">
        <v>3042</v>
      </c>
      <c r="K38" s="238" t="s">
        <v>3038</v>
      </c>
      <c r="L38" s="238" t="s">
        <v>3043</v>
      </c>
      <c r="M38" s="238" t="s">
        <v>107</v>
      </c>
      <c r="N38" s="238" t="s">
        <v>3044</v>
      </c>
      <c r="O38" s="238" t="s">
        <v>3041</v>
      </c>
    </row>
    <row r="39" spans="2:15" x14ac:dyDescent="0.25">
      <c r="B39" s="24">
        <v>29</v>
      </c>
      <c r="C39" s="238" t="s">
        <v>153</v>
      </c>
      <c r="D39" s="239" t="s">
        <v>2916</v>
      </c>
      <c r="E39" s="238" t="s">
        <v>2917</v>
      </c>
      <c r="F39" s="238" t="s">
        <v>1175</v>
      </c>
      <c r="G39">
        <v>132</v>
      </c>
      <c r="H39" s="238" t="s">
        <v>3045</v>
      </c>
      <c r="I39" s="238" t="s">
        <v>3046</v>
      </c>
      <c r="J39" s="238" t="s">
        <v>3047</v>
      </c>
      <c r="K39" s="238" t="s">
        <v>3038</v>
      </c>
      <c r="L39" s="238" t="s">
        <v>3048</v>
      </c>
      <c r="M39" s="238" t="s">
        <v>252</v>
      </c>
      <c r="N39" s="238" t="s">
        <v>3049</v>
      </c>
      <c r="O39" s="238" t="s">
        <v>3050</v>
      </c>
    </row>
    <row r="40" spans="2:15" x14ac:dyDescent="0.25">
      <c r="B40" s="24">
        <v>30</v>
      </c>
      <c r="C40" s="238" t="s">
        <v>150</v>
      </c>
      <c r="D40" s="239" t="s">
        <v>2925</v>
      </c>
      <c r="E40" s="238" t="s">
        <v>2926</v>
      </c>
      <c r="F40" s="238" t="s">
        <v>1179</v>
      </c>
      <c r="G40">
        <v>47</v>
      </c>
      <c r="H40" s="238" t="s">
        <v>1632</v>
      </c>
      <c r="I40" s="238" t="s">
        <v>1632</v>
      </c>
      <c r="J40" s="238" t="s">
        <v>3051</v>
      </c>
      <c r="K40" s="238" t="s">
        <v>3038</v>
      </c>
      <c r="L40" s="238" t="s">
        <v>3052</v>
      </c>
      <c r="M40" s="238" t="s">
        <v>252</v>
      </c>
      <c r="N40" s="238" t="s">
        <v>3053</v>
      </c>
      <c r="O40" s="238" t="s">
        <v>3050</v>
      </c>
    </row>
    <row r="41" spans="2:15" x14ac:dyDescent="0.25">
      <c r="B41" s="24">
        <v>31</v>
      </c>
      <c r="C41" s="238" t="s">
        <v>153</v>
      </c>
      <c r="D41" s="239" t="s">
        <v>2939</v>
      </c>
      <c r="E41" s="238" t="s">
        <v>2917</v>
      </c>
      <c r="F41" s="238" t="s">
        <v>1175</v>
      </c>
      <c r="G41">
        <v>59</v>
      </c>
      <c r="H41" s="238" t="s">
        <v>3054</v>
      </c>
      <c r="I41" s="238" t="s">
        <v>2196</v>
      </c>
      <c r="J41" s="238" t="s">
        <v>3055</v>
      </c>
      <c r="K41" s="238" t="s">
        <v>3038</v>
      </c>
      <c r="L41" s="238" t="s">
        <v>3056</v>
      </c>
      <c r="M41" s="238" t="s">
        <v>92</v>
      </c>
      <c r="N41" s="238" t="s">
        <v>3057</v>
      </c>
      <c r="O41" s="238" t="s">
        <v>3058</v>
      </c>
    </row>
    <row r="42" spans="2:15" x14ac:dyDescent="0.25">
      <c r="B42" s="24">
        <v>32</v>
      </c>
      <c r="C42" s="238" t="s">
        <v>150</v>
      </c>
      <c r="D42" s="239" t="s">
        <v>2925</v>
      </c>
      <c r="E42" s="238" t="s">
        <v>2926</v>
      </c>
      <c r="F42" s="238" t="s">
        <v>1187</v>
      </c>
      <c r="G42">
        <v>49</v>
      </c>
      <c r="H42" s="238" t="s">
        <v>1632</v>
      </c>
      <c r="I42" s="238" t="s">
        <v>1632</v>
      </c>
      <c r="J42" s="238" t="s">
        <v>3059</v>
      </c>
      <c r="K42" s="238" t="s">
        <v>3060</v>
      </c>
      <c r="L42" s="238" t="s">
        <v>3061</v>
      </c>
      <c r="M42" s="238" t="s">
        <v>92</v>
      </c>
      <c r="N42" s="238" t="s">
        <v>3062</v>
      </c>
      <c r="O42" s="238" t="s">
        <v>3058</v>
      </c>
    </row>
    <row r="43" spans="2:15" x14ac:dyDescent="0.25">
      <c r="B43" s="24">
        <v>33</v>
      </c>
      <c r="C43" s="238" t="s">
        <v>153</v>
      </c>
      <c r="D43" s="239" t="s">
        <v>2925</v>
      </c>
      <c r="E43" s="238" t="s">
        <v>2917</v>
      </c>
      <c r="F43" s="238" t="s">
        <v>1187</v>
      </c>
      <c r="G43">
        <v>48</v>
      </c>
      <c r="H43" s="238" t="s">
        <v>1632</v>
      </c>
      <c r="I43" s="238" t="s">
        <v>1632</v>
      </c>
      <c r="J43" s="238" t="s">
        <v>3063</v>
      </c>
      <c r="K43" s="238" t="s">
        <v>3060</v>
      </c>
      <c r="L43" s="238" t="s">
        <v>3064</v>
      </c>
      <c r="M43" s="238" t="s">
        <v>1996</v>
      </c>
      <c r="N43" s="238" t="s">
        <v>3065</v>
      </c>
      <c r="O43" s="238" t="s">
        <v>3066</v>
      </c>
    </row>
    <row r="44" spans="2:15" x14ac:dyDescent="0.25">
      <c r="B44" s="24">
        <v>34</v>
      </c>
      <c r="C44" s="238" t="s">
        <v>150</v>
      </c>
      <c r="D44" s="239" t="s">
        <v>2939</v>
      </c>
      <c r="E44" s="238" t="s">
        <v>2926</v>
      </c>
      <c r="F44" s="238" t="s">
        <v>1175</v>
      </c>
      <c r="G44">
        <v>62</v>
      </c>
      <c r="H44" s="238" t="s">
        <v>3067</v>
      </c>
      <c r="I44" s="238" t="s">
        <v>3068</v>
      </c>
      <c r="J44" s="238" t="s">
        <v>3069</v>
      </c>
      <c r="K44" s="238" t="s">
        <v>3060</v>
      </c>
      <c r="L44" s="238" t="s">
        <v>3070</v>
      </c>
      <c r="M44" s="238" t="s">
        <v>1996</v>
      </c>
      <c r="N44" s="238" t="s">
        <v>3071</v>
      </c>
      <c r="O44" s="238" t="s">
        <v>3066</v>
      </c>
    </row>
    <row r="45" spans="2:15" x14ac:dyDescent="0.25">
      <c r="B45" s="24">
        <v>35</v>
      </c>
      <c r="C45" s="238" t="s">
        <v>153</v>
      </c>
      <c r="D45" s="239" t="s">
        <v>2939</v>
      </c>
      <c r="E45" s="238" t="s">
        <v>2917</v>
      </c>
      <c r="F45" s="238" t="s">
        <v>1175</v>
      </c>
      <c r="G45">
        <v>49</v>
      </c>
      <c r="H45" s="238" t="s">
        <v>3068</v>
      </c>
      <c r="I45" s="238" t="s">
        <v>3072</v>
      </c>
      <c r="J45" s="238" t="s">
        <v>3073</v>
      </c>
      <c r="K45" s="238" t="s">
        <v>3060</v>
      </c>
      <c r="L45" s="238" t="s">
        <v>3074</v>
      </c>
      <c r="M45" s="238" t="s">
        <v>3075</v>
      </c>
      <c r="N45" s="238" t="s">
        <v>3076</v>
      </c>
      <c r="O45" s="238" t="s">
        <v>3077</v>
      </c>
    </row>
    <row r="46" spans="2:15" x14ac:dyDescent="0.25">
      <c r="B46" s="24">
        <v>36</v>
      </c>
      <c r="C46" s="238" t="s">
        <v>150</v>
      </c>
      <c r="D46" s="239" t="s">
        <v>2925</v>
      </c>
      <c r="E46" s="238" t="s">
        <v>2926</v>
      </c>
      <c r="F46" s="238" t="s">
        <v>1179</v>
      </c>
      <c r="G46">
        <v>53</v>
      </c>
      <c r="H46" s="238" t="s">
        <v>1632</v>
      </c>
      <c r="I46" s="238" t="s">
        <v>1632</v>
      </c>
      <c r="J46" s="238" t="s">
        <v>3078</v>
      </c>
      <c r="K46" s="238" t="s">
        <v>3060</v>
      </c>
      <c r="L46" s="238" t="s">
        <v>3079</v>
      </c>
      <c r="M46" s="238" t="s">
        <v>3075</v>
      </c>
      <c r="N46" s="238" t="s">
        <v>3080</v>
      </c>
      <c r="O46" s="238" t="s">
        <v>3077</v>
      </c>
    </row>
    <row r="47" spans="2:15" x14ac:dyDescent="0.25">
      <c r="B47" s="24">
        <v>37</v>
      </c>
      <c r="C47" s="238" t="s">
        <v>153</v>
      </c>
      <c r="D47" s="239" t="s">
        <v>2925</v>
      </c>
      <c r="E47" s="238" t="s">
        <v>2917</v>
      </c>
      <c r="F47" s="238" t="s">
        <v>1179</v>
      </c>
      <c r="G47">
        <v>91</v>
      </c>
      <c r="H47" s="238" t="s">
        <v>1632</v>
      </c>
      <c r="I47" s="238" t="s">
        <v>1632</v>
      </c>
      <c r="J47" s="238" t="s">
        <v>3081</v>
      </c>
      <c r="K47" s="238" t="s">
        <v>3060</v>
      </c>
      <c r="L47" s="238" t="s">
        <v>3082</v>
      </c>
      <c r="M47" s="238" t="s">
        <v>3083</v>
      </c>
      <c r="N47" s="238" t="s">
        <v>3084</v>
      </c>
      <c r="O47" s="238" t="s">
        <v>3085</v>
      </c>
    </row>
    <row r="48" spans="2:15" x14ac:dyDescent="0.25">
      <c r="B48" s="24">
        <v>38</v>
      </c>
      <c r="C48" s="238" t="s">
        <v>150</v>
      </c>
      <c r="D48" s="239" t="s">
        <v>2939</v>
      </c>
      <c r="E48" s="238" t="s">
        <v>2926</v>
      </c>
      <c r="F48" s="238" t="s">
        <v>1175</v>
      </c>
      <c r="G48">
        <v>47</v>
      </c>
      <c r="H48" s="238" t="s">
        <v>2196</v>
      </c>
      <c r="I48" s="238" t="s">
        <v>3086</v>
      </c>
      <c r="J48" s="238" t="s">
        <v>3087</v>
      </c>
      <c r="K48" s="238" t="s">
        <v>3060</v>
      </c>
      <c r="L48" s="238" t="s">
        <v>3088</v>
      </c>
      <c r="M48" s="238" t="s">
        <v>3083</v>
      </c>
      <c r="N48" s="238" t="s">
        <v>3089</v>
      </c>
      <c r="O48" s="238" t="s">
        <v>3085</v>
      </c>
    </row>
    <row r="49" spans="2:15" x14ac:dyDescent="0.25">
      <c r="B49" s="24">
        <v>39</v>
      </c>
      <c r="C49" s="238" t="s">
        <v>153</v>
      </c>
      <c r="D49" s="239" t="s">
        <v>2925</v>
      </c>
      <c r="E49" s="238" t="s">
        <v>2917</v>
      </c>
      <c r="F49" s="238" t="s">
        <v>1179</v>
      </c>
      <c r="G49">
        <v>93</v>
      </c>
      <c r="H49" s="238" t="s">
        <v>1632</v>
      </c>
      <c r="I49" s="238" t="s">
        <v>1632</v>
      </c>
      <c r="J49" s="238" t="s">
        <v>3090</v>
      </c>
      <c r="K49" s="238" t="s">
        <v>3091</v>
      </c>
      <c r="L49" s="238" t="s">
        <v>3092</v>
      </c>
      <c r="M49" s="238" t="s">
        <v>1043</v>
      </c>
      <c r="N49" s="238" t="s">
        <v>3093</v>
      </c>
      <c r="O49" s="238" t="s">
        <v>3094</v>
      </c>
    </row>
    <row r="50" spans="2:15" x14ac:dyDescent="0.25">
      <c r="B50" s="24">
        <v>40</v>
      </c>
      <c r="C50" s="238" t="s">
        <v>150</v>
      </c>
      <c r="D50" s="239" t="s">
        <v>2925</v>
      </c>
      <c r="E50" s="238" t="s">
        <v>2926</v>
      </c>
      <c r="F50" s="238" t="s">
        <v>1179</v>
      </c>
      <c r="G50">
        <v>64</v>
      </c>
      <c r="H50" s="238" t="s">
        <v>1632</v>
      </c>
      <c r="I50" s="238" t="s">
        <v>1632</v>
      </c>
      <c r="J50" s="238" t="s">
        <v>3095</v>
      </c>
      <c r="K50" s="238" t="s">
        <v>3091</v>
      </c>
      <c r="L50" s="238" t="s">
        <v>3096</v>
      </c>
      <c r="M50" s="238" t="s">
        <v>1043</v>
      </c>
      <c r="N50" s="238" t="s">
        <v>3097</v>
      </c>
      <c r="O50" s="238" t="s">
        <v>3094</v>
      </c>
    </row>
    <row r="51" spans="2:15" x14ac:dyDescent="0.25">
      <c r="B51" s="24">
        <v>41</v>
      </c>
      <c r="C51" s="238" t="s">
        <v>153</v>
      </c>
      <c r="D51" s="239" t="s">
        <v>2925</v>
      </c>
      <c r="E51" s="238" t="s">
        <v>2917</v>
      </c>
      <c r="F51" s="238" t="s">
        <v>1179</v>
      </c>
      <c r="G51">
        <v>91</v>
      </c>
      <c r="H51" s="238" t="s">
        <v>1632</v>
      </c>
      <c r="I51" s="238" t="s">
        <v>1632</v>
      </c>
      <c r="J51" s="238" t="s">
        <v>3098</v>
      </c>
      <c r="K51" s="238" t="s">
        <v>3091</v>
      </c>
      <c r="L51" s="238" t="s">
        <v>3099</v>
      </c>
      <c r="M51" s="238" t="s">
        <v>3100</v>
      </c>
      <c r="N51" s="238" t="s">
        <v>3101</v>
      </c>
      <c r="O51" s="238" t="s">
        <v>3102</v>
      </c>
    </row>
    <row r="52" spans="2:15" x14ac:dyDescent="0.25">
      <c r="B52" s="24">
        <v>42</v>
      </c>
      <c r="C52" s="238" t="s">
        <v>150</v>
      </c>
      <c r="D52" s="239" t="s">
        <v>2925</v>
      </c>
      <c r="E52" s="238" t="s">
        <v>2926</v>
      </c>
      <c r="F52" s="238" t="s">
        <v>1179</v>
      </c>
      <c r="G52">
        <v>47</v>
      </c>
      <c r="H52" s="238" t="s">
        <v>1632</v>
      </c>
      <c r="I52" s="238" t="s">
        <v>1632</v>
      </c>
      <c r="J52" s="238" t="s">
        <v>3103</v>
      </c>
      <c r="K52" s="238" t="s">
        <v>3091</v>
      </c>
      <c r="L52" s="238" t="s">
        <v>3104</v>
      </c>
      <c r="M52" s="238" t="s">
        <v>3100</v>
      </c>
      <c r="N52" s="238" t="s">
        <v>3105</v>
      </c>
      <c r="O52" s="238" t="s">
        <v>3102</v>
      </c>
    </row>
    <row r="53" spans="2:15" x14ac:dyDescent="0.25">
      <c r="B53" s="24">
        <v>43</v>
      </c>
      <c r="C53" s="238" t="s">
        <v>153</v>
      </c>
      <c r="D53" s="239" t="s">
        <v>2939</v>
      </c>
      <c r="E53" s="238" t="s">
        <v>2917</v>
      </c>
      <c r="F53" s="238" t="s">
        <v>1175</v>
      </c>
      <c r="G53">
        <v>128</v>
      </c>
      <c r="H53" s="238" t="s">
        <v>3106</v>
      </c>
      <c r="I53" s="238" t="s">
        <v>3107</v>
      </c>
      <c r="J53" s="238" t="s">
        <v>3108</v>
      </c>
      <c r="K53" s="238" t="s">
        <v>3091</v>
      </c>
      <c r="L53" s="238" t="s">
        <v>3109</v>
      </c>
      <c r="M53" s="238" t="s">
        <v>2933</v>
      </c>
      <c r="N53" s="238" t="s">
        <v>3110</v>
      </c>
      <c r="O53" s="238" t="s">
        <v>3111</v>
      </c>
    </row>
    <row r="54" spans="2:15" x14ac:dyDescent="0.25">
      <c r="B54" s="24">
        <v>44</v>
      </c>
      <c r="C54" s="238" t="s">
        <v>150</v>
      </c>
      <c r="D54" s="239" t="s">
        <v>2925</v>
      </c>
      <c r="E54" s="238" t="s">
        <v>2926</v>
      </c>
      <c r="F54" s="238" t="s">
        <v>1179</v>
      </c>
      <c r="G54">
        <v>90</v>
      </c>
      <c r="H54" s="238" t="s">
        <v>1632</v>
      </c>
      <c r="I54" s="238" t="s">
        <v>1632</v>
      </c>
      <c r="J54" s="238" t="s">
        <v>3112</v>
      </c>
      <c r="K54" s="238" t="s">
        <v>3113</v>
      </c>
      <c r="L54" s="238" t="s">
        <v>3114</v>
      </c>
      <c r="M54" s="238" t="s">
        <v>2933</v>
      </c>
      <c r="N54" s="238" t="s">
        <v>3115</v>
      </c>
      <c r="O54" s="238" t="s">
        <v>3111</v>
      </c>
    </row>
    <row r="55" spans="2:15" x14ac:dyDescent="0.25">
      <c r="B55" s="24">
        <v>45</v>
      </c>
      <c r="C55" s="238" t="s">
        <v>153</v>
      </c>
      <c r="D55" s="239" t="s">
        <v>2916</v>
      </c>
      <c r="E55" s="238" t="s">
        <v>2917</v>
      </c>
      <c r="F55" s="238" t="s">
        <v>1175</v>
      </c>
      <c r="G55">
        <v>58</v>
      </c>
      <c r="H55" s="238" t="s">
        <v>3116</v>
      </c>
      <c r="I55" s="238" t="s">
        <v>2357</v>
      </c>
      <c r="J55" s="238" t="s">
        <v>3117</v>
      </c>
      <c r="K55" s="238" t="s">
        <v>3113</v>
      </c>
      <c r="L55" s="238" t="s">
        <v>3118</v>
      </c>
      <c r="M55" s="238" t="s">
        <v>19</v>
      </c>
      <c r="N55" s="238" t="s">
        <v>3119</v>
      </c>
      <c r="O55" s="238" t="s">
        <v>3120</v>
      </c>
    </row>
    <row r="56" spans="2:15" x14ac:dyDescent="0.25">
      <c r="B56" s="24">
        <v>46</v>
      </c>
      <c r="C56" s="238" t="s">
        <v>150</v>
      </c>
      <c r="D56" s="239" t="s">
        <v>2916</v>
      </c>
      <c r="E56" s="238" t="s">
        <v>2926</v>
      </c>
      <c r="F56" s="238" t="s">
        <v>1175</v>
      </c>
      <c r="G56">
        <v>46</v>
      </c>
      <c r="H56" s="238" t="s">
        <v>2357</v>
      </c>
      <c r="I56" s="238" t="s">
        <v>3121</v>
      </c>
      <c r="J56" s="238" t="s">
        <v>3122</v>
      </c>
      <c r="K56" s="238" t="s">
        <v>3113</v>
      </c>
      <c r="L56" s="238" t="s">
        <v>3123</v>
      </c>
      <c r="M56" s="238" t="s">
        <v>19</v>
      </c>
      <c r="N56" s="238" t="s">
        <v>3124</v>
      </c>
      <c r="O56" s="238" t="s">
        <v>3120</v>
      </c>
    </row>
    <row r="57" spans="2:15" x14ac:dyDescent="0.25">
      <c r="B57" s="24">
        <v>47</v>
      </c>
      <c r="C57" s="238" t="s">
        <v>153</v>
      </c>
      <c r="D57" s="239" t="s">
        <v>2925</v>
      </c>
      <c r="E57" s="238" t="s">
        <v>2917</v>
      </c>
      <c r="F57" s="238" t="s">
        <v>1187</v>
      </c>
      <c r="G57">
        <v>52</v>
      </c>
      <c r="H57" s="238" t="s">
        <v>1632</v>
      </c>
      <c r="I57" s="238" t="s">
        <v>1632</v>
      </c>
      <c r="J57" s="238" t="s">
        <v>3125</v>
      </c>
      <c r="K57" s="238" t="s">
        <v>3113</v>
      </c>
      <c r="L57" s="238" t="s">
        <v>3126</v>
      </c>
      <c r="M57" s="238" t="s">
        <v>2988</v>
      </c>
      <c r="N57" s="238" t="s">
        <v>3127</v>
      </c>
      <c r="O57" s="238" t="s">
        <v>3128</v>
      </c>
    </row>
    <row r="58" spans="2:15" x14ac:dyDescent="0.25">
      <c r="B58" s="24">
        <v>48</v>
      </c>
      <c r="C58" s="238" t="s">
        <v>150</v>
      </c>
      <c r="D58" s="239" t="s">
        <v>2925</v>
      </c>
      <c r="E58" s="238" t="s">
        <v>2926</v>
      </c>
      <c r="F58" s="238" t="s">
        <v>1181</v>
      </c>
      <c r="G58">
        <v>58</v>
      </c>
      <c r="H58" s="238" t="s">
        <v>1632</v>
      </c>
      <c r="I58" s="238" t="s">
        <v>1632</v>
      </c>
      <c r="J58" s="238" t="s">
        <v>3129</v>
      </c>
      <c r="K58" s="238" t="s">
        <v>3113</v>
      </c>
      <c r="L58" s="238" t="s">
        <v>3130</v>
      </c>
      <c r="M58" s="238" t="s">
        <v>2988</v>
      </c>
      <c r="N58" s="238" t="s">
        <v>3131</v>
      </c>
      <c r="O58" s="238" t="s">
        <v>3128</v>
      </c>
    </row>
    <row r="59" spans="2:15" x14ac:dyDescent="0.25">
      <c r="B59" s="24">
        <v>49</v>
      </c>
      <c r="C59" s="238" t="s">
        <v>153</v>
      </c>
      <c r="D59" s="239" t="s">
        <v>2925</v>
      </c>
      <c r="E59" s="238" t="s">
        <v>2917</v>
      </c>
      <c r="F59" s="238" t="s">
        <v>1181</v>
      </c>
      <c r="G59">
        <v>42</v>
      </c>
      <c r="H59" s="238" t="s">
        <v>1632</v>
      </c>
      <c r="I59" s="238" t="s">
        <v>1632</v>
      </c>
      <c r="J59" s="238" t="s">
        <v>3132</v>
      </c>
      <c r="K59" s="238" t="s">
        <v>3113</v>
      </c>
      <c r="L59" s="238" t="s">
        <v>3133</v>
      </c>
      <c r="M59" s="238" t="s">
        <v>50</v>
      </c>
      <c r="N59" s="238" t="s">
        <v>3134</v>
      </c>
      <c r="O59" s="238" t="s">
        <v>3135</v>
      </c>
    </row>
    <row r="60" spans="2:15" x14ac:dyDescent="0.25">
      <c r="B60" s="24">
        <v>50</v>
      </c>
      <c r="C60" s="238" t="s">
        <v>150</v>
      </c>
      <c r="D60" s="239" t="s">
        <v>2925</v>
      </c>
      <c r="E60" s="238" t="s">
        <v>2926</v>
      </c>
      <c r="F60" s="238" t="s">
        <v>1179</v>
      </c>
      <c r="G60">
        <v>60</v>
      </c>
      <c r="H60" s="238" t="s">
        <v>1632</v>
      </c>
      <c r="I60" s="238" t="s">
        <v>1632</v>
      </c>
      <c r="J60" s="238" t="s">
        <v>3136</v>
      </c>
      <c r="K60" s="238" t="s">
        <v>3113</v>
      </c>
      <c r="L60" s="238" t="s">
        <v>3137</v>
      </c>
      <c r="M60" s="238" t="s">
        <v>50</v>
      </c>
      <c r="N60" s="238" t="s">
        <v>3138</v>
      </c>
      <c r="O60" s="238" t="s">
        <v>3135</v>
      </c>
    </row>
    <row r="61" spans="2:15" x14ac:dyDescent="0.25">
      <c r="B61" s="24">
        <v>51</v>
      </c>
      <c r="C61" s="238" t="s">
        <v>153</v>
      </c>
      <c r="D61" s="239" t="s">
        <v>2939</v>
      </c>
      <c r="E61" s="238" t="s">
        <v>2917</v>
      </c>
      <c r="F61" s="238" t="s">
        <v>1175</v>
      </c>
      <c r="G61">
        <v>62</v>
      </c>
      <c r="H61" s="238" t="s">
        <v>642</v>
      </c>
      <c r="I61" s="238" t="s">
        <v>2196</v>
      </c>
      <c r="J61" s="238" t="s">
        <v>3139</v>
      </c>
      <c r="K61" s="238" t="s">
        <v>3140</v>
      </c>
      <c r="L61" s="238" t="s">
        <v>3141</v>
      </c>
      <c r="M61" s="238" t="s">
        <v>261</v>
      </c>
      <c r="N61" s="238" t="s">
        <v>3142</v>
      </c>
      <c r="O61" s="238" t="s">
        <v>3143</v>
      </c>
    </row>
    <row r="62" spans="2:15" x14ac:dyDescent="0.25">
      <c r="B62" s="24">
        <v>52</v>
      </c>
      <c r="C62" s="238" t="s">
        <v>150</v>
      </c>
      <c r="D62" s="239" t="s">
        <v>2939</v>
      </c>
      <c r="E62" s="238" t="s">
        <v>2926</v>
      </c>
      <c r="F62" s="238" t="s">
        <v>1175</v>
      </c>
      <c r="G62">
        <v>60</v>
      </c>
      <c r="H62" s="238" t="s">
        <v>3144</v>
      </c>
      <c r="I62" s="238" t="s">
        <v>2479</v>
      </c>
      <c r="J62" s="238" t="s">
        <v>3145</v>
      </c>
      <c r="K62" s="238" t="s">
        <v>3140</v>
      </c>
      <c r="L62" s="238" t="s">
        <v>3146</v>
      </c>
      <c r="M62" s="238" t="s">
        <v>261</v>
      </c>
      <c r="N62" s="238" t="s">
        <v>3147</v>
      </c>
      <c r="O62" s="238" t="s">
        <v>3148</v>
      </c>
    </row>
    <row r="63" spans="2:15" x14ac:dyDescent="0.25">
      <c r="B63" s="24">
        <v>53</v>
      </c>
      <c r="C63" s="238" t="s">
        <v>153</v>
      </c>
      <c r="D63" s="239" t="s">
        <v>2925</v>
      </c>
      <c r="E63" s="238" t="s">
        <v>2917</v>
      </c>
      <c r="F63" s="238" t="s">
        <v>1179</v>
      </c>
      <c r="G63">
        <v>51</v>
      </c>
      <c r="H63" s="238" t="s">
        <v>1632</v>
      </c>
      <c r="I63" s="238" t="s">
        <v>1632</v>
      </c>
      <c r="J63" s="238" t="s">
        <v>3149</v>
      </c>
      <c r="K63" s="238" t="s">
        <v>3140</v>
      </c>
      <c r="L63" s="238" t="s">
        <v>3150</v>
      </c>
      <c r="M63" s="238" t="s">
        <v>3151</v>
      </c>
      <c r="N63" s="238" t="s">
        <v>3152</v>
      </c>
      <c r="O63" s="238" t="s">
        <v>3153</v>
      </c>
    </row>
    <row r="64" spans="2:15" x14ac:dyDescent="0.25">
      <c r="B64" s="24">
        <v>54</v>
      </c>
      <c r="C64" s="238" t="s">
        <v>150</v>
      </c>
      <c r="D64" s="239" t="s">
        <v>2925</v>
      </c>
      <c r="E64" s="238" t="s">
        <v>2926</v>
      </c>
      <c r="F64" s="238" t="s">
        <v>1187</v>
      </c>
      <c r="G64">
        <v>39</v>
      </c>
      <c r="H64" s="238" t="s">
        <v>1632</v>
      </c>
      <c r="I64" s="238" t="s">
        <v>1632</v>
      </c>
      <c r="J64" s="238" t="s">
        <v>3154</v>
      </c>
      <c r="K64" s="238" t="s">
        <v>3140</v>
      </c>
      <c r="L64" s="238" t="s">
        <v>3155</v>
      </c>
      <c r="M64" s="238" t="s">
        <v>3151</v>
      </c>
      <c r="N64" s="238" t="s">
        <v>3156</v>
      </c>
      <c r="O64" s="238" t="s">
        <v>3153</v>
      </c>
    </row>
    <row r="65" spans="2:15" x14ac:dyDescent="0.25">
      <c r="B65" s="24">
        <v>55</v>
      </c>
      <c r="C65" s="238" t="s">
        <v>153</v>
      </c>
      <c r="D65" s="239" t="s">
        <v>2939</v>
      </c>
      <c r="E65" s="238" t="s">
        <v>2917</v>
      </c>
      <c r="F65" s="238" t="s">
        <v>1175</v>
      </c>
      <c r="G65">
        <v>47</v>
      </c>
      <c r="H65" s="238" t="s">
        <v>3157</v>
      </c>
      <c r="I65" s="238" t="s">
        <v>3158</v>
      </c>
      <c r="J65" s="238" t="s">
        <v>3159</v>
      </c>
      <c r="K65" s="238" t="s">
        <v>3140</v>
      </c>
      <c r="L65" s="238" t="s">
        <v>3160</v>
      </c>
      <c r="M65" s="238" t="s">
        <v>3161</v>
      </c>
      <c r="N65" s="238" t="s">
        <v>3162</v>
      </c>
      <c r="O65" s="238" t="s">
        <v>3163</v>
      </c>
    </row>
    <row r="66" spans="2:15" x14ac:dyDescent="0.25">
      <c r="B66" s="24">
        <v>56</v>
      </c>
      <c r="C66" s="238" t="s">
        <v>150</v>
      </c>
      <c r="D66" s="239" t="s">
        <v>2939</v>
      </c>
      <c r="E66" s="238" t="s">
        <v>2926</v>
      </c>
      <c r="F66" s="238" t="s">
        <v>1175</v>
      </c>
      <c r="G66">
        <v>71</v>
      </c>
      <c r="H66" s="238" t="s">
        <v>2196</v>
      </c>
      <c r="I66" s="238" t="s">
        <v>3164</v>
      </c>
      <c r="J66" s="238" t="s">
        <v>3165</v>
      </c>
      <c r="K66" s="238" t="s">
        <v>3140</v>
      </c>
      <c r="L66" s="238" t="s">
        <v>3166</v>
      </c>
      <c r="M66" s="238" t="s">
        <v>3161</v>
      </c>
      <c r="N66" s="238" t="s">
        <v>3167</v>
      </c>
      <c r="O66" s="238" t="s">
        <v>3163</v>
      </c>
    </row>
    <row r="67" spans="2:15" x14ac:dyDescent="0.25">
      <c r="B67" s="24">
        <v>57</v>
      </c>
      <c r="C67" s="238" t="s">
        <v>153</v>
      </c>
      <c r="D67" s="239" t="s">
        <v>2939</v>
      </c>
      <c r="E67" s="238" t="s">
        <v>2917</v>
      </c>
      <c r="F67" s="238" t="s">
        <v>1175</v>
      </c>
      <c r="G67">
        <v>47</v>
      </c>
      <c r="H67" s="238" t="s">
        <v>3168</v>
      </c>
      <c r="I67" s="238" t="s">
        <v>2196</v>
      </c>
      <c r="J67" s="238" t="s">
        <v>3169</v>
      </c>
      <c r="K67" s="238" t="s">
        <v>3170</v>
      </c>
      <c r="L67" s="238" t="s">
        <v>3171</v>
      </c>
      <c r="M67" s="238" t="s">
        <v>74</v>
      </c>
      <c r="N67" s="238" t="s">
        <v>3172</v>
      </c>
      <c r="O67" s="238" t="s">
        <v>3173</v>
      </c>
    </row>
    <row r="68" spans="2:15" x14ac:dyDescent="0.25">
      <c r="B68" s="24">
        <v>58</v>
      </c>
      <c r="C68" s="238" t="s">
        <v>150</v>
      </c>
      <c r="D68" s="239" t="s">
        <v>2925</v>
      </c>
      <c r="E68" s="238" t="s">
        <v>2926</v>
      </c>
      <c r="F68" s="238" t="s">
        <v>1179</v>
      </c>
      <c r="G68">
        <v>64</v>
      </c>
      <c r="H68" s="238" t="s">
        <v>1632</v>
      </c>
      <c r="I68" s="238" t="s">
        <v>1632</v>
      </c>
      <c r="J68" s="238" t="s">
        <v>3174</v>
      </c>
      <c r="K68" s="238" t="s">
        <v>3170</v>
      </c>
      <c r="L68" s="238" t="s">
        <v>3175</v>
      </c>
      <c r="M68" s="238" t="s">
        <v>74</v>
      </c>
      <c r="N68" s="238" t="s">
        <v>3176</v>
      </c>
      <c r="O68" s="238" t="s">
        <v>3173</v>
      </c>
    </row>
    <row r="69" spans="2:15" x14ac:dyDescent="0.25">
      <c r="B69" s="24">
        <v>59</v>
      </c>
      <c r="C69" s="238" t="s">
        <v>153</v>
      </c>
      <c r="D69" s="239" t="s">
        <v>2939</v>
      </c>
      <c r="E69" s="238" t="s">
        <v>2917</v>
      </c>
      <c r="F69" s="238" t="s">
        <v>1175</v>
      </c>
      <c r="G69">
        <v>38</v>
      </c>
      <c r="H69" s="238" t="s">
        <v>3177</v>
      </c>
      <c r="I69" s="238" t="s">
        <v>3178</v>
      </c>
      <c r="J69" s="238" t="s">
        <v>3179</v>
      </c>
      <c r="K69" s="238" t="s">
        <v>3170</v>
      </c>
      <c r="L69" s="238" t="s">
        <v>3180</v>
      </c>
      <c r="M69" s="238" t="s">
        <v>104</v>
      </c>
      <c r="N69" s="238" t="s">
        <v>3181</v>
      </c>
      <c r="O69" s="238" t="s">
        <v>3182</v>
      </c>
    </row>
    <row r="70" spans="2:15" x14ac:dyDescent="0.25">
      <c r="B70" s="24">
        <v>60</v>
      </c>
      <c r="C70" s="238" t="s">
        <v>150</v>
      </c>
      <c r="D70" s="239" t="s">
        <v>2925</v>
      </c>
      <c r="E70" s="238" t="s">
        <v>2926</v>
      </c>
      <c r="F70" s="238" t="s">
        <v>1181</v>
      </c>
      <c r="G70">
        <v>47</v>
      </c>
      <c r="H70" s="238" t="s">
        <v>1632</v>
      </c>
      <c r="I70" s="238" t="s">
        <v>1632</v>
      </c>
      <c r="J70" s="238" t="s">
        <v>3183</v>
      </c>
      <c r="K70" s="238" t="s">
        <v>3170</v>
      </c>
      <c r="L70" s="238" t="s">
        <v>3184</v>
      </c>
      <c r="M70" s="238" t="s">
        <v>104</v>
      </c>
      <c r="N70" s="238" t="s">
        <v>3185</v>
      </c>
      <c r="O70" s="238" t="s">
        <v>3182</v>
      </c>
    </row>
    <row r="71" spans="2:15" x14ac:dyDescent="0.25">
      <c r="B71" s="24">
        <v>61</v>
      </c>
      <c r="C71" s="238" t="s">
        <v>153</v>
      </c>
      <c r="D71" s="239" t="s">
        <v>2925</v>
      </c>
      <c r="E71" s="238" t="s">
        <v>2917</v>
      </c>
      <c r="F71" s="238" t="s">
        <v>1179</v>
      </c>
      <c r="G71">
        <v>92</v>
      </c>
      <c r="H71" s="238" t="s">
        <v>1632</v>
      </c>
      <c r="I71" s="238" t="s">
        <v>1632</v>
      </c>
      <c r="J71" s="238" t="s">
        <v>3186</v>
      </c>
      <c r="K71" s="238" t="s">
        <v>3170</v>
      </c>
      <c r="L71" s="238" t="s">
        <v>3187</v>
      </c>
      <c r="M71" s="238" t="s">
        <v>40</v>
      </c>
      <c r="N71" s="238" t="s">
        <v>3188</v>
      </c>
      <c r="O71" s="238" t="s">
        <v>3189</v>
      </c>
    </row>
    <row r="72" spans="2:15" x14ac:dyDescent="0.25">
      <c r="B72" s="24">
        <v>62</v>
      </c>
      <c r="C72" s="238" t="s">
        <v>150</v>
      </c>
      <c r="D72" s="239" t="s">
        <v>2925</v>
      </c>
      <c r="E72" s="238" t="s">
        <v>2926</v>
      </c>
      <c r="F72" s="238" t="s">
        <v>1179</v>
      </c>
      <c r="G72">
        <v>88</v>
      </c>
      <c r="H72" s="238" t="s">
        <v>1632</v>
      </c>
      <c r="I72" s="238" t="s">
        <v>1632</v>
      </c>
      <c r="J72" s="238" t="s">
        <v>3190</v>
      </c>
      <c r="K72" s="238" t="s">
        <v>3170</v>
      </c>
      <c r="L72" s="238" t="s">
        <v>3191</v>
      </c>
      <c r="M72" s="238" t="s">
        <v>40</v>
      </c>
      <c r="N72" s="238" t="s">
        <v>3192</v>
      </c>
      <c r="O72" s="238" t="s">
        <v>3189</v>
      </c>
    </row>
    <row r="73" spans="2:15" x14ac:dyDescent="0.25">
      <c r="B73" s="24">
        <v>63</v>
      </c>
      <c r="C73" s="238" t="s">
        <v>153</v>
      </c>
      <c r="D73" s="239" t="s">
        <v>2925</v>
      </c>
      <c r="E73" s="238" t="s">
        <v>2917</v>
      </c>
      <c r="F73" s="238" t="s">
        <v>1181</v>
      </c>
      <c r="G73">
        <v>48</v>
      </c>
      <c r="H73" s="238" t="s">
        <v>1632</v>
      </c>
      <c r="I73" s="238" t="s">
        <v>1632</v>
      </c>
      <c r="J73" s="238" t="s">
        <v>3193</v>
      </c>
      <c r="K73" s="238" t="s">
        <v>3194</v>
      </c>
      <c r="L73" s="238" t="s">
        <v>3195</v>
      </c>
      <c r="M73" s="238" t="s">
        <v>3196</v>
      </c>
      <c r="N73" s="238" t="s">
        <v>3197</v>
      </c>
      <c r="O73" s="238" t="s">
        <v>3198</v>
      </c>
    </row>
    <row r="74" spans="2:15" x14ac:dyDescent="0.25">
      <c r="B74" s="24">
        <v>64</v>
      </c>
      <c r="C74" s="238" t="s">
        <v>150</v>
      </c>
      <c r="D74" s="239" t="s">
        <v>2916</v>
      </c>
      <c r="E74" s="238" t="s">
        <v>2926</v>
      </c>
      <c r="F74" s="238" t="s">
        <v>1175</v>
      </c>
      <c r="G74">
        <v>50</v>
      </c>
      <c r="H74" s="238" t="s">
        <v>3199</v>
      </c>
      <c r="I74" s="238" t="s">
        <v>3200</v>
      </c>
      <c r="J74" s="238" t="s">
        <v>3201</v>
      </c>
      <c r="K74" s="238" t="s">
        <v>3194</v>
      </c>
      <c r="L74" s="238" t="s">
        <v>3202</v>
      </c>
      <c r="M74" s="238" t="s">
        <v>3196</v>
      </c>
      <c r="N74" s="238" t="s">
        <v>3203</v>
      </c>
      <c r="O74" s="238" t="s">
        <v>3198</v>
      </c>
    </row>
    <row r="75" spans="2:15" x14ac:dyDescent="0.25">
      <c r="B75" s="24">
        <v>65</v>
      </c>
      <c r="C75" s="238" t="s">
        <v>153</v>
      </c>
      <c r="D75" s="239" t="s">
        <v>2925</v>
      </c>
      <c r="E75" s="238" t="s">
        <v>2917</v>
      </c>
      <c r="F75" s="238" t="s">
        <v>1187</v>
      </c>
      <c r="G75">
        <v>26</v>
      </c>
      <c r="H75" s="238" t="s">
        <v>1632</v>
      </c>
      <c r="I75" s="238" t="s">
        <v>1632</v>
      </c>
      <c r="J75" s="238" t="s">
        <v>3204</v>
      </c>
      <c r="K75" s="238" t="s">
        <v>3194</v>
      </c>
      <c r="L75" s="238" t="s">
        <v>3205</v>
      </c>
      <c r="M75" s="238" t="s">
        <v>254</v>
      </c>
      <c r="N75" s="238" t="s">
        <v>3206</v>
      </c>
      <c r="O75" s="238" t="s">
        <v>3207</v>
      </c>
    </row>
    <row r="76" spans="2:15" x14ac:dyDescent="0.25">
      <c r="B76" s="24">
        <v>66</v>
      </c>
      <c r="C76" s="238" t="s">
        <v>150</v>
      </c>
      <c r="D76" s="239" t="s">
        <v>2916</v>
      </c>
      <c r="E76" s="238" t="s">
        <v>2926</v>
      </c>
      <c r="F76" s="238" t="s">
        <v>1175</v>
      </c>
      <c r="G76">
        <v>63</v>
      </c>
      <c r="H76" s="238" t="s">
        <v>2357</v>
      </c>
      <c r="I76" s="238" t="s">
        <v>3208</v>
      </c>
      <c r="J76" s="238" t="s">
        <v>3209</v>
      </c>
      <c r="K76" s="238" t="s">
        <v>3194</v>
      </c>
      <c r="L76" s="238" t="s">
        <v>3210</v>
      </c>
      <c r="M76" s="238" t="s">
        <v>254</v>
      </c>
      <c r="N76" s="238" t="s">
        <v>3211</v>
      </c>
      <c r="O76" s="238" t="s">
        <v>3207</v>
      </c>
    </row>
    <row r="77" spans="2:15" x14ac:dyDescent="0.25">
      <c r="B77" s="24">
        <v>67</v>
      </c>
      <c r="C77" s="238" t="s">
        <v>153</v>
      </c>
      <c r="D77" s="239" t="s">
        <v>2939</v>
      </c>
      <c r="E77" s="238" t="s">
        <v>2917</v>
      </c>
      <c r="F77" s="238" t="s">
        <v>1175</v>
      </c>
      <c r="G77">
        <v>56</v>
      </c>
      <c r="H77" s="238" t="s">
        <v>3212</v>
      </c>
      <c r="I77" s="238" t="s">
        <v>3213</v>
      </c>
      <c r="J77" s="238" t="s">
        <v>3214</v>
      </c>
      <c r="K77" s="238" t="s">
        <v>3194</v>
      </c>
      <c r="L77" s="238" t="s">
        <v>3215</v>
      </c>
      <c r="M77" s="238" t="s">
        <v>42</v>
      </c>
      <c r="N77" s="238" t="s">
        <v>3216</v>
      </c>
      <c r="O77" s="238" t="s">
        <v>3217</v>
      </c>
    </row>
    <row r="78" spans="2:15" x14ac:dyDescent="0.25">
      <c r="B78" s="24">
        <v>68</v>
      </c>
      <c r="C78" s="238" t="s">
        <v>150</v>
      </c>
      <c r="D78" s="239" t="s">
        <v>2925</v>
      </c>
      <c r="E78" s="238" t="s">
        <v>2926</v>
      </c>
      <c r="F78" s="238" t="s">
        <v>1181</v>
      </c>
      <c r="G78">
        <v>66</v>
      </c>
      <c r="H78" s="238" t="s">
        <v>1632</v>
      </c>
      <c r="I78" s="238" t="s">
        <v>1632</v>
      </c>
      <c r="J78" s="238" t="s">
        <v>3218</v>
      </c>
      <c r="K78" s="238" t="s">
        <v>3194</v>
      </c>
      <c r="L78" s="238" t="s">
        <v>3219</v>
      </c>
      <c r="M78" s="238" t="s">
        <v>42</v>
      </c>
      <c r="N78" s="238" t="s">
        <v>3220</v>
      </c>
      <c r="O78" s="238" t="s">
        <v>3217</v>
      </c>
    </row>
    <row r="79" spans="2:15" x14ac:dyDescent="0.25">
      <c r="B79" s="24">
        <v>69</v>
      </c>
      <c r="C79" s="238" t="s">
        <v>153</v>
      </c>
      <c r="D79" s="239" t="s">
        <v>2925</v>
      </c>
      <c r="E79" s="238" t="s">
        <v>2917</v>
      </c>
      <c r="F79" s="238" t="s">
        <v>1179</v>
      </c>
      <c r="G79">
        <v>238</v>
      </c>
      <c r="H79" s="238" t="s">
        <v>1632</v>
      </c>
      <c r="I79" s="238" t="s">
        <v>1632</v>
      </c>
      <c r="J79" s="238" t="s">
        <v>3221</v>
      </c>
      <c r="K79" s="238" t="s">
        <v>3222</v>
      </c>
      <c r="L79" s="238" t="s">
        <v>3223</v>
      </c>
      <c r="M79" s="238" t="s">
        <v>3021</v>
      </c>
      <c r="N79" s="238" t="s">
        <v>3224</v>
      </c>
      <c r="O79" s="238" t="s">
        <v>3225</v>
      </c>
    </row>
    <row r="80" spans="2:15" x14ac:dyDescent="0.25">
      <c r="B80" s="24">
        <v>70</v>
      </c>
      <c r="C80" s="238" t="s">
        <v>150</v>
      </c>
      <c r="D80" s="239" t="s">
        <v>2916</v>
      </c>
      <c r="E80" s="238" t="s">
        <v>2926</v>
      </c>
      <c r="F80" s="238" t="s">
        <v>1175</v>
      </c>
      <c r="G80">
        <v>61</v>
      </c>
      <c r="H80" s="238" t="s">
        <v>2357</v>
      </c>
      <c r="I80" s="238" t="s">
        <v>3226</v>
      </c>
      <c r="J80" s="238" t="s">
        <v>3227</v>
      </c>
      <c r="K80" s="238" t="s">
        <v>3222</v>
      </c>
      <c r="L80" s="238" t="s">
        <v>3228</v>
      </c>
      <c r="M80" s="238" t="s">
        <v>3021</v>
      </c>
      <c r="N80" s="238" t="s">
        <v>3229</v>
      </c>
      <c r="O80" s="238" t="s">
        <v>3225</v>
      </c>
    </row>
    <row r="81" spans="2:15" x14ac:dyDescent="0.25">
      <c r="B81" s="24">
        <v>71</v>
      </c>
      <c r="C81" s="238" t="s">
        <v>153</v>
      </c>
      <c r="D81" s="239" t="s">
        <v>2939</v>
      </c>
      <c r="E81" s="238" t="s">
        <v>2917</v>
      </c>
      <c r="F81" s="238" t="s">
        <v>1175</v>
      </c>
      <c r="G81">
        <v>65</v>
      </c>
      <c r="H81" s="238" t="s">
        <v>3036</v>
      </c>
      <c r="I81" s="238" t="s">
        <v>3230</v>
      </c>
      <c r="J81" s="238" t="s">
        <v>3231</v>
      </c>
      <c r="K81" s="238" t="s">
        <v>3222</v>
      </c>
      <c r="L81" s="238" t="s">
        <v>3232</v>
      </c>
      <c r="M81" s="238" t="s">
        <v>252</v>
      </c>
      <c r="N81" s="238" t="s">
        <v>3233</v>
      </c>
      <c r="O81" s="238" t="s">
        <v>3050</v>
      </c>
    </row>
    <row r="82" spans="2:15" x14ac:dyDescent="0.25">
      <c r="B82" s="24">
        <v>72</v>
      </c>
      <c r="C82" s="238" t="s">
        <v>150</v>
      </c>
      <c r="D82" s="239" t="s">
        <v>2916</v>
      </c>
      <c r="E82" s="238" t="s">
        <v>2926</v>
      </c>
      <c r="F82" s="238" t="s">
        <v>1175</v>
      </c>
      <c r="G82">
        <v>96</v>
      </c>
      <c r="H82" s="238" t="s">
        <v>3234</v>
      </c>
      <c r="I82" s="238" t="s">
        <v>3235</v>
      </c>
      <c r="J82" s="238" t="s">
        <v>3236</v>
      </c>
      <c r="K82" s="238" t="s">
        <v>3222</v>
      </c>
      <c r="L82" s="238" t="s">
        <v>3237</v>
      </c>
      <c r="M82" s="238" t="s">
        <v>252</v>
      </c>
      <c r="N82" s="238" t="s">
        <v>3238</v>
      </c>
      <c r="O82" s="238" t="s">
        <v>3050</v>
      </c>
    </row>
    <row r="83" spans="2:15" x14ac:dyDescent="0.25">
      <c r="B83" s="24">
        <v>73</v>
      </c>
      <c r="C83" s="238" t="s">
        <v>153</v>
      </c>
      <c r="D83" s="239" t="s">
        <v>2925</v>
      </c>
      <c r="E83" s="238" t="s">
        <v>2917</v>
      </c>
      <c r="F83" s="238" t="s">
        <v>1179</v>
      </c>
      <c r="G83">
        <v>63</v>
      </c>
      <c r="H83" s="238" t="s">
        <v>1632</v>
      </c>
      <c r="I83" s="238" t="s">
        <v>1632</v>
      </c>
      <c r="J83" s="238" t="s">
        <v>3239</v>
      </c>
      <c r="K83" s="238" t="s">
        <v>3222</v>
      </c>
      <c r="L83" s="238" t="s">
        <v>3240</v>
      </c>
      <c r="M83" s="238" t="s">
        <v>3241</v>
      </c>
      <c r="N83" s="238" t="s">
        <v>3242</v>
      </c>
      <c r="O83" s="238" t="s">
        <v>3243</v>
      </c>
    </row>
    <row r="84" spans="2:15" x14ac:dyDescent="0.25">
      <c r="B84" s="24">
        <v>74</v>
      </c>
      <c r="C84" s="238" t="s">
        <v>150</v>
      </c>
      <c r="D84" s="239" t="s">
        <v>2925</v>
      </c>
      <c r="E84" s="238" t="s">
        <v>2926</v>
      </c>
      <c r="F84" s="238" t="s">
        <v>1187</v>
      </c>
      <c r="G84">
        <v>145</v>
      </c>
      <c r="H84" s="238" t="s">
        <v>1632</v>
      </c>
      <c r="I84" s="238" t="s">
        <v>1632</v>
      </c>
      <c r="J84" s="238" t="s">
        <v>3244</v>
      </c>
      <c r="K84" s="238" t="s">
        <v>3222</v>
      </c>
      <c r="L84" s="238" t="s">
        <v>3245</v>
      </c>
      <c r="M84" s="238" t="s">
        <v>3241</v>
      </c>
      <c r="N84" s="238" t="s">
        <v>3246</v>
      </c>
      <c r="O84" s="238" t="s">
        <v>3243</v>
      </c>
    </row>
    <row r="85" spans="2:15" x14ac:dyDescent="0.25">
      <c r="B85" s="24">
        <v>75</v>
      </c>
      <c r="C85" s="238" t="s">
        <v>153</v>
      </c>
      <c r="D85" s="239" t="s">
        <v>2939</v>
      </c>
      <c r="E85" s="238" t="s">
        <v>2917</v>
      </c>
      <c r="F85" s="238" t="s">
        <v>1175</v>
      </c>
      <c r="G85">
        <v>63</v>
      </c>
      <c r="H85" s="238" t="s">
        <v>3247</v>
      </c>
      <c r="I85" s="238" t="s">
        <v>3248</v>
      </c>
      <c r="J85" s="238" t="s">
        <v>3249</v>
      </c>
      <c r="K85" s="238" t="s">
        <v>3250</v>
      </c>
      <c r="L85" s="238" t="s">
        <v>3219</v>
      </c>
      <c r="M85" s="238" t="s">
        <v>3161</v>
      </c>
      <c r="N85" s="238" t="s">
        <v>3251</v>
      </c>
      <c r="O85" s="238" t="s">
        <v>3252</v>
      </c>
    </row>
    <row r="86" spans="2:15" x14ac:dyDescent="0.25">
      <c r="B86" s="24">
        <v>76</v>
      </c>
      <c r="C86" s="238" t="s">
        <v>150</v>
      </c>
      <c r="D86" s="239" t="s">
        <v>2925</v>
      </c>
      <c r="E86" s="238" t="s">
        <v>2926</v>
      </c>
      <c r="F86" s="238" t="s">
        <v>1179</v>
      </c>
      <c r="G86">
        <v>48</v>
      </c>
      <c r="H86" s="238" t="s">
        <v>1632</v>
      </c>
      <c r="I86" s="238" t="s">
        <v>1632</v>
      </c>
      <c r="J86" s="238" t="s">
        <v>3253</v>
      </c>
      <c r="K86" s="238" t="s">
        <v>3250</v>
      </c>
      <c r="L86" s="238" t="s">
        <v>3254</v>
      </c>
      <c r="M86" s="238" t="s">
        <v>3161</v>
      </c>
      <c r="N86" s="238" t="s">
        <v>3255</v>
      </c>
      <c r="O86" s="238" t="s">
        <v>3252</v>
      </c>
    </row>
    <row r="87" spans="2:15" x14ac:dyDescent="0.25">
      <c r="B87" s="24">
        <v>77</v>
      </c>
      <c r="C87" s="238" t="s">
        <v>153</v>
      </c>
      <c r="D87" s="239" t="s">
        <v>2939</v>
      </c>
      <c r="E87" s="238" t="s">
        <v>2917</v>
      </c>
      <c r="F87" s="238" t="s">
        <v>1175</v>
      </c>
      <c r="G87">
        <v>45</v>
      </c>
      <c r="H87" s="238" t="s">
        <v>3256</v>
      </c>
      <c r="I87" s="238" t="s">
        <v>3257</v>
      </c>
      <c r="J87" s="238" t="s">
        <v>3258</v>
      </c>
      <c r="K87" s="238" t="s">
        <v>3250</v>
      </c>
      <c r="L87" s="238" t="s">
        <v>3259</v>
      </c>
      <c r="M87" s="238" t="s">
        <v>35</v>
      </c>
      <c r="N87" s="238" t="s">
        <v>3260</v>
      </c>
      <c r="O87" s="238" t="s">
        <v>3261</v>
      </c>
    </row>
    <row r="88" spans="2:15" x14ac:dyDescent="0.25">
      <c r="B88" s="24">
        <v>78</v>
      </c>
      <c r="C88" s="238" t="s">
        <v>150</v>
      </c>
      <c r="D88" s="239" t="s">
        <v>2925</v>
      </c>
      <c r="E88" s="238" t="s">
        <v>2926</v>
      </c>
      <c r="F88" s="238" t="s">
        <v>1179</v>
      </c>
      <c r="G88">
        <v>52</v>
      </c>
      <c r="H88" s="238" t="s">
        <v>1632</v>
      </c>
      <c r="I88" s="238" t="s">
        <v>3262</v>
      </c>
      <c r="J88" s="238" t="s">
        <v>3263</v>
      </c>
      <c r="K88" s="238" t="s">
        <v>3250</v>
      </c>
      <c r="L88" s="238" t="s">
        <v>3264</v>
      </c>
      <c r="M88" s="238" t="s">
        <v>35</v>
      </c>
      <c r="N88" s="238" t="s">
        <v>3265</v>
      </c>
      <c r="O88" s="238" t="s">
        <v>3261</v>
      </c>
    </row>
    <row r="89" spans="2:15" x14ac:dyDescent="0.25">
      <c r="B89" s="24">
        <v>79</v>
      </c>
      <c r="C89" s="238" t="s">
        <v>153</v>
      </c>
      <c r="D89" s="239" t="s">
        <v>2925</v>
      </c>
      <c r="E89" s="238" t="s">
        <v>2917</v>
      </c>
      <c r="F89" s="238" t="s">
        <v>1181</v>
      </c>
      <c r="G89">
        <v>60</v>
      </c>
      <c r="H89" s="238" t="s">
        <v>1632</v>
      </c>
      <c r="I89" s="238" t="s">
        <v>1632</v>
      </c>
      <c r="J89" s="238" t="s">
        <v>3266</v>
      </c>
      <c r="K89" s="238" t="s">
        <v>3250</v>
      </c>
      <c r="L89" s="238" t="s">
        <v>3267</v>
      </c>
      <c r="M89" s="238" t="s">
        <v>103</v>
      </c>
      <c r="N89" s="238" t="s">
        <v>3268</v>
      </c>
      <c r="O89" s="238" t="s">
        <v>3269</v>
      </c>
    </row>
    <row r="90" spans="2:15" x14ac:dyDescent="0.25">
      <c r="B90" s="24">
        <v>80</v>
      </c>
      <c r="C90" s="238" t="s">
        <v>150</v>
      </c>
      <c r="D90" s="239" t="s">
        <v>2925</v>
      </c>
      <c r="E90" s="238" t="s">
        <v>2926</v>
      </c>
      <c r="F90" s="238" t="s">
        <v>1181</v>
      </c>
      <c r="G90">
        <v>109</v>
      </c>
      <c r="H90" s="238" t="s">
        <v>1632</v>
      </c>
      <c r="I90" s="238" t="s">
        <v>1632</v>
      </c>
      <c r="J90" s="238" t="s">
        <v>3270</v>
      </c>
      <c r="K90" s="238" t="s">
        <v>3250</v>
      </c>
      <c r="L90" s="238" t="s">
        <v>3271</v>
      </c>
      <c r="M90" s="238" t="s">
        <v>103</v>
      </c>
      <c r="N90" s="238" t="s">
        <v>3272</v>
      </c>
      <c r="O90" s="238" t="s">
        <v>3269</v>
      </c>
    </row>
    <row r="91" spans="2:15" x14ac:dyDescent="0.25">
      <c r="B91" s="24">
        <v>81</v>
      </c>
      <c r="C91" s="238" t="s">
        <v>153</v>
      </c>
      <c r="D91" s="239" t="s">
        <v>2925</v>
      </c>
      <c r="E91" s="238" t="s">
        <v>2917</v>
      </c>
      <c r="F91" s="238" t="s">
        <v>1179</v>
      </c>
      <c r="G91">
        <v>51</v>
      </c>
      <c r="H91" s="238" t="s">
        <v>1632</v>
      </c>
      <c r="I91" s="238" t="s">
        <v>1632</v>
      </c>
      <c r="J91" s="238" t="s">
        <v>3273</v>
      </c>
      <c r="K91" s="238" t="s">
        <v>3274</v>
      </c>
      <c r="L91" s="238" t="s">
        <v>3275</v>
      </c>
      <c r="M91" s="238" t="s">
        <v>3276</v>
      </c>
      <c r="N91" s="238" t="s">
        <v>3277</v>
      </c>
      <c r="O91" s="238" t="s">
        <v>3278</v>
      </c>
    </row>
    <row r="92" spans="2:15" x14ac:dyDescent="0.25">
      <c r="B92" s="24">
        <v>82</v>
      </c>
      <c r="C92" s="238" t="s">
        <v>150</v>
      </c>
      <c r="D92" s="239" t="s">
        <v>2925</v>
      </c>
      <c r="E92" s="238" t="s">
        <v>2926</v>
      </c>
      <c r="F92" s="238" t="s">
        <v>1179</v>
      </c>
      <c r="G92">
        <v>47</v>
      </c>
      <c r="H92" s="238" t="s">
        <v>1632</v>
      </c>
      <c r="I92" s="238" t="s">
        <v>1632</v>
      </c>
      <c r="J92" s="238" t="s">
        <v>3279</v>
      </c>
      <c r="K92" s="238" t="s">
        <v>3274</v>
      </c>
      <c r="L92" s="238" t="s">
        <v>3280</v>
      </c>
      <c r="M92" s="238" t="s">
        <v>3276</v>
      </c>
      <c r="N92" s="238" t="s">
        <v>3281</v>
      </c>
      <c r="O92" s="238" t="s">
        <v>3278</v>
      </c>
    </row>
    <row r="93" spans="2:15" x14ac:dyDescent="0.25">
      <c r="B93" s="24">
        <v>83</v>
      </c>
      <c r="C93" s="238" t="s">
        <v>153</v>
      </c>
      <c r="D93" s="239" t="s">
        <v>2939</v>
      </c>
      <c r="E93" s="238" t="s">
        <v>2917</v>
      </c>
      <c r="F93" s="238" t="s">
        <v>1175</v>
      </c>
      <c r="G93">
        <v>54</v>
      </c>
      <c r="H93" s="238" t="s">
        <v>3282</v>
      </c>
      <c r="I93" s="238" t="s">
        <v>3283</v>
      </c>
      <c r="J93" s="238" t="s">
        <v>3284</v>
      </c>
      <c r="K93" s="238" t="s">
        <v>3274</v>
      </c>
      <c r="L93" s="238" t="s">
        <v>3285</v>
      </c>
      <c r="M93" s="238" t="s">
        <v>3083</v>
      </c>
      <c r="N93" s="238" t="s">
        <v>3286</v>
      </c>
      <c r="O93" s="238" t="s">
        <v>3287</v>
      </c>
    </row>
    <row r="94" spans="2:15" x14ac:dyDescent="0.25">
      <c r="B94" s="24">
        <v>84</v>
      </c>
      <c r="C94" s="238" t="s">
        <v>150</v>
      </c>
      <c r="D94" s="239" t="s">
        <v>2925</v>
      </c>
      <c r="E94" s="238" t="s">
        <v>2926</v>
      </c>
      <c r="F94" s="238" t="s">
        <v>1187</v>
      </c>
      <c r="G94">
        <v>43</v>
      </c>
      <c r="H94" s="238" t="s">
        <v>1632</v>
      </c>
      <c r="I94" s="238" t="s">
        <v>1632</v>
      </c>
      <c r="J94" s="238" t="s">
        <v>3288</v>
      </c>
      <c r="K94" s="238" t="s">
        <v>3274</v>
      </c>
      <c r="L94" s="238" t="s">
        <v>3289</v>
      </c>
      <c r="M94" s="238" t="s">
        <v>3083</v>
      </c>
      <c r="N94" s="238" t="s">
        <v>3290</v>
      </c>
      <c r="O94" s="238" t="s">
        <v>3287</v>
      </c>
    </row>
    <row r="95" spans="2:15" x14ac:dyDescent="0.25">
      <c r="B95" s="24">
        <v>85</v>
      </c>
      <c r="C95" s="238" t="s">
        <v>153</v>
      </c>
      <c r="D95" s="239" t="s">
        <v>2925</v>
      </c>
      <c r="E95" s="238" t="s">
        <v>2917</v>
      </c>
      <c r="F95" s="238" t="s">
        <v>1179</v>
      </c>
      <c r="G95">
        <v>45</v>
      </c>
      <c r="H95" s="238" t="s">
        <v>1632</v>
      </c>
      <c r="I95" s="238" t="s">
        <v>1632</v>
      </c>
      <c r="J95" s="238" t="s">
        <v>3291</v>
      </c>
      <c r="K95" s="238" t="s">
        <v>3274</v>
      </c>
      <c r="L95" s="238" t="s">
        <v>2659</v>
      </c>
      <c r="M95" s="238" t="s">
        <v>3292</v>
      </c>
      <c r="N95" s="238" t="s">
        <v>3293</v>
      </c>
      <c r="O95" s="238" t="s">
        <v>3294</v>
      </c>
    </row>
    <row r="96" spans="2:15" x14ac:dyDescent="0.25">
      <c r="B96" s="24">
        <v>86</v>
      </c>
      <c r="C96" s="238" t="s">
        <v>150</v>
      </c>
      <c r="D96" s="239" t="s">
        <v>2925</v>
      </c>
      <c r="E96" s="238" t="s">
        <v>2926</v>
      </c>
      <c r="F96" s="238" t="s">
        <v>1181</v>
      </c>
      <c r="G96">
        <v>55</v>
      </c>
      <c r="H96" s="238" t="s">
        <v>1632</v>
      </c>
      <c r="I96" s="238" t="s">
        <v>1632</v>
      </c>
      <c r="J96" s="238" t="s">
        <v>3295</v>
      </c>
      <c r="K96" s="238" t="s">
        <v>3274</v>
      </c>
      <c r="L96" s="238" t="s">
        <v>3296</v>
      </c>
      <c r="M96" s="238" t="s">
        <v>3292</v>
      </c>
      <c r="N96" s="238" t="s">
        <v>3297</v>
      </c>
      <c r="O96" s="238" t="s">
        <v>3294</v>
      </c>
    </row>
    <row r="97" spans="1:15" x14ac:dyDescent="0.25">
      <c r="B97" s="24">
        <v>87</v>
      </c>
      <c r="C97" s="238" t="s">
        <v>153</v>
      </c>
      <c r="D97" s="239" t="s">
        <v>2925</v>
      </c>
      <c r="E97" s="238" t="s">
        <v>2917</v>
      </c>
      <c r="F97" s="238" t="s">
        <v>1181</v>
      </c>
      <c r="G97">
        <v>44</v>
      </c>
      <c r="H97" s="238" t="s">
        <v>1632</v>
      </c>
      <c r="I97" s="238" t="s">
        <v>1632</v>
      </c>
      <c r="J97" s="238" t="s">
        <v>691</v>
      </c>
      <c r="K97" s="238" t="s">
        <v>3298</v>
      </c>
      <c r="L97" s="238" t="s">
        <v>3299</v>
      </c>
      <c r="M97" s="238" t="s">
        <v>3013</v>
      </c>
      <c r="N97" s="238" t="s">
        <v>3300</v>
      </c>
      <c r="O97" s="238" t="s">
        <v>3301</v>
      </c>
    </row>
    <row r="98" spans="1:15" x14ac:dyDescent="0.25">
      <c r="B98" s="24">
        <v>88</v>
      </c>
      <c r="C98" s="238" t="s">
        <v>150</v>
      </c>
      <c r="D98" s="239" t="s">
        <v>2916</v>
      </c>
      <c r="E98" s="238" t="s">
        <v>2926</v>
      </c>
      <c r="F98" s="238" t="s">
        <v>1175</v>
      </c>
      <c r="G98">
        <v>69</v>
      </c>
      <c r="H98" s="238" t="s">
        <v>2357</v>
      </c>
      <c r="I98" s="238" t="s">
        <v>3302</v>
      </c>
      <c r="J98" s="238" t="s">
        <v>3303</v>
      </c>
      <c r="K98" s="238" t="s">
        <v>3298</v>
      </c>
      <c r="L98" s="238" t="s">
        <v>3304</v>
      </c>
      <c r="M98" s="238" t="s">
        <v>3013</v>
      </c>
      <c r="N98" s="238" t="s">
        <v>3305</v>
      </c>
      <c r="O98" s="238" t="s">
        <v>3301</v>
      </c>
    </row>
    <row r="99" spans="1:15" x14ac:dyDescent="0.25">
      <c r="B99" s="24">
        <v>89</v>
      </c>
      <c r="C99" s="238" t="s">
        <v>153</v>
      </c>
      <c r="D99" s="239" t="s">
        <v>2939</v>
      </c>
      <c r="E99" s="238" t="s">
        <v>2917</v>
      </c>
      <c r="F99" s="238" t="s">
        <v>1175</v>
      </c>
      <c r="G99">
        <v>50</v>
      </c>
      <c r="H99" s="238" t="s">
        <v>3306</v>
      </c>
      <c r="I99" s="238" t="s">
        <v>2196</v>
      </c>
      <c r="J99" s="238" t="s">
        <v>3307</v>
      </c>
      <c r="K99" s="238" t="s">
        <v>3298</v>
      </c>
      <c r="L99" s="238" t="s">
        <v>3308</v>
      </c>
      <c r="M99" s="238" t="s">
        <v>30</v>
      </c>
      <c r="N99" s="238" t="s">
        <v>3309</v>
      </c>
      <c r="O99" s="238" t="s">
        <v>3310</v>
      </c>
    </row>
    <row r="100" spans="1:15" x14ac:dyDescent="0.25">
      <c r="B100" s="24">
        <v>90</v>
      </c>
      <c r="C100" s="238" t="s">
        <v>150</v>
      </c>
      <c r="D100" s="239" t="s">
        <v>2939</v>
      </c>
      <c r="E100" s="238" t="s">
        <v>2926</v>
      </c>
      <c r="F100" s="238" t="s">
        <v>1175</v>
      </c>
      <c r="G100">
        <v>78</v>
      </c>
      <c r="H100" s="238" t="s">
        <v>2196</v>
      </c>
      <c r="I100" s="238" t="s">
        <v>3311</v>
      </c>
      <c r="J100" s="238" t="s">
        <v>3312</v>
      </c>
      <c r="K100" s="238" t="s">
        <v>3298</v>
      </c>
      <c r="L100" s="238" t="s">
        <v>3313</v>
      </c>
      <c r="M100" s="238" t="s">
        <v>30</v>
      </c>
      <c r="N100" s="238" t="s">
        <v>3314</v>
      </c>
      <c r="O100" s="238" t="s">
        <v>3310</v>
      </c>
    </row>
    <row r="101" spans="1:15" x14ac:dyDescent="0.25">
      <c r="B101" s="24">
        <v>91</v>
      </c>
      <c r="C101" s="238" t="s">
        <v>153</v>
      </c>
      <c r="D101" s="239" t="s">
        <v>2925</v>
      </c>
      <c r="E101" s="238" t="s">
        <v>2917</v>
      </c>
      <c r="F101" s="238" t="s">
        <v>1179</v>
      </c>
      <c r="G101">
        <v>69</v>
      </c>
      <c r="H101" s="238" t="s">
        <v>1632</v>
      </c>
      <c r="I101" s="238" t="s">
        <v>1632</v>
      </c>
      <c r="J101" s="238" t="s">
        <v>3315</v>
      </c>
      <c r="K101" s="238" t="s">
        <v>3298</v>
      </c>
      <c r="L101" s="238" t="s">
        <v>2971</v>
      </c>
      <c r="M101" s="238" t="s">
        <v>44</v>
      </c>
      <c r="N101" s="238" t="s">
        <v>3316</v>
      </c>
      <c r="O101" s="238" t="s">
        <v>3317</v>
      </c>
    </row>
    <row r="102" spans="1:15" x14ac:dyDescent="0.25">
      <c r="B102" s="24">
        <v>92</v>
      </c>
      <c r="C102" s="238" t="s">
        <v>150</v>
      </c>
      <c r="D102" s="239" t="s">
        <v>2925</v>
      </c>
      <c r="E102" s="238" t="s">
        <v>2926</v>
      </c>
      <c r="F102" s="238" t="s">
        <v>1179</v>
      </c>
      <c r="G102">
        <v>115</v>
      </c>
      <c r="H102" s="238" t="s">
        <v>1632</v>
      </c>
      <c r="I102" s="238" t="s">
        <v>1632</v>
      </c>
      <c r="J102" s="238" t="s">
        <v>3318</v>
      </c>
      <c r="K102" s="238" t="s">
        <v>3298</v>
      </c>
      <c r="L102" s="238" t="s">
        <v>3319</v>
      </c>
      <c r="M102" s="238" t="s">
        <v>44</v>
      </c>
      <c r="N102" s="238" t="s">
        <v>3320</v>
      </c>
      <c r="O102" s="238" t="s">
        <v>3317</v>
      </c>
    </row>
    <row r="103" spans="1:15" x14ac:dyDescent="0.25">
      <c r="B103" s="24">
        <v>93</v>
      </c>
      <c r="C103" s="238" t="s">
        <v>153</v>
      </c>
      <c r="D103" s="239" t="s">
        <v>2939</v>
      </c>
      <c r="E103" s="238" t="s">
        <v>2917</v>
      </c>
      <c r="F103" s="238" t="s">
        <v>1175</v>
      </c>
      <c r="G103">
        <v>49</v>
      </c>
      <c r="H103" s="238" t="s">
        <v>3321</v>
      </c>
      <c r="I103" s="238" t="s">
        <v>2196</v>
      </c>
      <c r="J103" s="238" t="s">
        <v>3322</v>
      </c>
      <c r="K103" s="238" t="s">
        <v>3323</v>
      </c>
      <c r="L103" s="238" t="s">
        <v>3324</v>
      </c>
      <c r="M103" s="238" t="s">
        <v>2027</v>
      </c>
      <c r="N103" s="238" t="s">
        <v>3325</v>
      </c>
      <c r="O103" s="238" t="s">
        <v>3326</v>
      </c>
    </row>
    <row r="104" spans="1:15" x14ac:dyDescent="0.25">
      <c r="B104" s="24">
        <v>94</v>
      </c>
      <c r="C104" s="238" t="s">
        <v>150</v>
      </c>
      <c r="D104" s="239" t="s">
        <v>2925</v>
      </c>
      <c r="E104" s="238" t="s">
        <v>2926</v>
      </c>
      <c r="F104" s="238" t="s">
        <v>1179</v>
      </c>
      <c r="G104">
        <v>77</v>
      </c>
      <c r="H104" s="238" t="s">
        <v>2083</v>
      </c>
      <c r="I104" s="238" t="s">
        <v>1632</v>
      </c>
      <c r="J104" s="238" t="s">
        <v>3327</v>
      </c>
      <c r="K104" s="238" t="s">
        <v>3323</v>
      </c>
      <c r="L104" s="238" t="s">
        <v>3328</v>
      </c>
      <c r="M104" s="238" t="s">
        <v>2027</v>
      </c>
      <c r="N104" s="238" t="s">
        <v>3329</v>
      </c>
      <c r="O104" s="238" t="s">
        <v>3326</v>
      </c>
    </row>
    <row r="105" spans="1:15" x14ac:dyDescent="0.25">
      <c r="B105" s="24">
        <v>95</v>
      </c>
      <c r="C105" s="238" t="s">
        <v>153</v>
      </c>
      <c r="D105" s="239" t="s">
        <v>2939</v>
      </c>
      <c r="E105" s="238" t="s">
        <v>2917</v>
      </c>
      <c r="F105" s="238" t="s">
        <v>1175</v>
      </c>
      <c r="G105">
        <v>62</v>
      </c>
      <c r="H105" s="238" t="s">
        <v>3330</v>
      </c>
      <c r="I105" s="238" t="s">
        <v>2196</v>
      </c>
      <c r="J105" s="238" t="s">
        <v>3331</v>
      </c>
      <c r="K105" s="238" t="s">
        <v>3323</v>
      </c>
      <c r="L105" s="238" t="s">
        <v>3332</v>
      </c>
      <c r="M105" s="238" t="s">
        <v>74</v>
      </c>
      <c r="N105" s="238" t="s">
        <v>3333</v>
      </c>
      <c r="O105" s="238" t="s">
        <v>3334</v>
      </c>
    </row>
    <row r="106" spans="1:15" x14ac:dyDescent="0.25">
      <c r="B106" s="24">
        <v>96</v>
      </c>
      <c r="C106" s="238" t="s">
        <v>150</v>
      </c>
      <c r="D106" s="239" t="s">
        <v>2939</v>
      </c>
      <c r="E106" s="238" t="s">
        <v>2926</v>
      </c>
      <c r="F106" s="238" t="s">
        <v>1175</v>
      </c>
      <c r="G106">
        <v>77</v>
      </c>
      <c r="H106" s="238" t="s">
        <v>2196</v>
      </c>
      <c r="I106" s="238" t="s">
        <v>1928</v>
      </c>
      <c r="J106" s="238" t="s">
        <v>3335</v>
      </c>
      <c r="K106" s="238" t="s">
        <v>3323</v>
      </c>
      <c r="L106" s="238" t="s">
        <v>3336</v>
      </c>
      <c r="M106" s="238" t="s">
        <v>74</v>
      </c>
      <c r="N106" s="238" t="s">
        <v>3337</v>
      </c>
      <c r="O106" s="238" t="s">
        <v>3334</v>
      </c>
    </row>
    <row r="107" spans="1:15" x14ac:dyDescent="0.25">
      <c r="B107" s="24">
        <v>97</v>
      </c>
      <c r="C107" s="238" t="s">
        <v>153</v>
      </c>
      <c r="D107" s="239" t="s">
        <v>2939</v>
      </c>
      <c r="E107" s="238" t="s">
        <v>2917</v>
      </c>
      <c r="F107" s="238" t="s">
        <v>1175</v>
      </c>
      <c r="G107">
        <v>61</v>
      </c>
      <c r="H107" s="238" t="s">
        <v>3338</v>
      </c>
      <c r="I107" s="238" t="s">
        <v>3339</v>
      </c>
      <c r="J107" s="238" t="s">
        <v>3340</v>
      </c>
      <c r="K107" s="238" t="s">
        <v>3323</v>
      </c>
      <c r="L107" s="238" t="s">
        <v>3341</v>
      </c>
      <c r="M107" s="238" t="s">
        <v>3342</v>
      </c>
      <c r="N107" s="238" t="s">
        <v>3343</v>
      </c>
      <c r="O107" s="238" t="s">
        <v>3344</v>
      </c>
    </row>
    <row r="108" spans="1:15" x14ac:dyDescent="0.25">
      <c r="B108" s="24">
        <v>98</v>
      </c>
      <c r="C108" s="238" t="s">
        <v>150</v>
      </c>
      <c r="D108" s="239" t="s">
        <v>2925</v>
      </c>
      <c r="E108" s="238" t="s">
        <v>2926</v>
      </c>
      <c r="F108" s="238" t="s">
        <v>1187</v>
      </c>
      <c r="G108">
        <v>144</v>
      </c>
      <c r="H108" s="238" t="s">
        <v>1632</v>
      </c>
      <c r="I108" s="238" t="s">
        <v>1632</v>
      </c>
      <c r="J108" s="238" t="s">
        <v>3345</v>
      </c>
      <c r="K108" s="238" t="s">
        <v>3323</v>
      </c>
      <c r="L108" s="238" t="s">
        <v>3346</v>
      </c>
      <c r="M108" s="238" t="s">
        <v>3342</v>
      </c>
      <c r="N108" s="238" t="s">
        <v>3347</v>
      </c>
      <c r="O108" s="238" t="s">
        <v>3344</v>
      </c>
    </row>
    <row r="109" spans="1:15" x14ac:dyDescent="0.25">
      <c r="B109" s="24">
        <v>99</v>
      </c>
      <c r="C109" s="238" t="s">
        <v>153</v>
      </c>
      <c r="D109" s="239" t="s">
        <v>2939</v>
      </c>
      <c r="E109" s="238" t="s">
        <v>2917</v>
      </c>
      <c r="F109" s="238" t="s">
        <v>1175</v>
      </c>
      <c r="G109">
        <v>51</v>
      </c>
      <c r="H109" s="238" t="s">
        <v>3348</v>
      </c>
      <c r="I109" s="238" t="s">
        <v>2196</v>
      </c>
      <c r="J109" s="238" t="s">
        <v>3349</v>
      </c>
      <c r="K109" s="238" t="s">
        <v>3350</v>
      </c>
      <c r="L109" s="238" t="s">
        <v>3351</v>
      </c>
      <c r="M109" s="238" t="s">
        <v>3352</v>
      </c>
      <c r="N109" s="238" t="s">
        <v>3353</v>
      </c>
      <c r="O109" s="238" t="s">
        <v>3354</v>
      </c>
    </row>
    <row r="110" spans="1:15" x14ac:dyDescent="0.25">
      <c r="B110" s="24">
        <v>100</v>
      </c>
      <c r="C110" s="238" t="s">
        <v>150</v>
      </c>
      <c r="D110" s="239" t="s">
        <v>2925</v>
      </c>
      <c r="E110" s="238" t="s">
        <v>2926</v>
      </c>
      <c r="F110" s="238" t="s">
        <v>1179</v>
      </c>
      <c r="G110">
        <v>53</v>
      </c>
      <c r="H110" s="238" t="s">
        <v>1632</v>
      </c>
      <c r="I110" s="238" t="s">
        <v>1632</v>
      </c>
      <c r="J110" s="238" t="s">
        <v>3355</v>
      </c>
      <c r="K110" s="238" t="s">
        <v>3350</v>
      </c>
      <c r="L110" s="238" t="s">
        <v>3356</v>
      </c>
      <c r="M110" s="238" t="s">
        <v>3352</v>
      </c>
      <c r="N110" s="238" t="s">
        <v>3357</v>
      </c>
      <c r="O110" s="238" t="s">
        <v>3354</v>
      </c>
    </row>
    <row r="111" spans="1:15" x14ac:dyDescent="0.25">
      <c r="A111" t="s">
        <v>85</v>
      </c>
      <c r="B111" s="320" t="s">
        <v>85</v>
      </c>
      <c r="C111" s="247" t="s">
        <v>85</v>
      </c>
      <c r="D111" s="247" t="s">
        <v>85</v>
      </c>
      <c r="E111" s="247" t="s">
        <v>85</v>
      </c>
      <c r="F111" s="247" t="s">
        <v>85</v>
      </c>
      <c r="G111" s="247" t="s">
        <v>85</v>
      </c>
      <c r="H111" s="247" t="s">
        <v>85</v>
      </c>
      <c r="I111" s="247" t="s">
        <v>85</v>
      </c>
      <c r="J111" s="247" t="s">
        <v>85</v>
      </c>
      <c r="K111" s="247" t="s">
        <v>85</v>
      </c>
      <c r="L111" s="247" t="s">
        <v>85</v>
      </c>
      <c r="M111" s="247" t="s">
        <v>85</v>
      </c>
      <c r="N111" s="247" t="s">
        <v>85</v>
      </c>
      <c r="O111" s="247" t="s">
        <v>85</v>
      </c>
    </row>
  </sheetData>
  <sortState xmlns:xlrd2="http://schemas.microsoft.com/office/spreadsheetml/2017/richdata2" ref="A11:O110">
    <sortCondition ref="B11:B110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6"/>
  <sheetViews>
    <sheetView zoomScale="154" zoomScaleNormal="154" workbookViewId="0">
      <selection activeCell="A13" sqref="A13"/>
    </sheetView>
  </sheetViews>
  <sheetFormatPr defaultRowHeight="15" x14ac:dyDescent="0.25"/>
  <cols>
    <col min="1" max="1" width="1.7109375" style="136" customWidth="1"/>
    <col min="2" max="2" width="3.28515625" style="135" customWidth="1"/>
    <col min="3" max="3" width="6.28515625" style="135" customWidth="1"/>
    <col min="4" max="4" width="3.28515625" style="135" customWidth="1"/>
    <col min="5" max="5" width="6.28515625" style="135" customWidth="1"/>
    <col min="6" max="6" width="0.42578125" style="135" customWidth="1"/>
    <col min="7" max="7" width="6.7109375" style="135" customWidth="1"/>
    <col min="8" max="8" width="3.28515625" style="135" customWidth="1"/>
    <col min="9" max="10" width="6.28515625" style="135" customWidth="1"/>
    <col min="11" max="11" width="3.28515625" style="135" customWidth="1"/>
    <col min="12" max="12" width="6.28515625" style="135" customWidth="1"/>
    <col min="13" max="13" width="0.42578125" style="135" customWidth="1"/>
    <col min="14" max="14" width="6.7109375" style="135" customWidth="1"/>
    <col min="15" max="15" width="3.28515625" style="135" customWidth="1"/>
    <col min="16" max="17" width="6.28515625" style="135" customWidth="1"/>
    <col min="18" max="18" width="3.28515625" style="135" customWidth="1"/>
    <col min="19" max="19" width="6.28515625" style="135" customWidth="1"/>
    <col min="20" max="20" width="0.42578125" style="135" customWidth="1"/>
    <col min="21" max="21" width="6.7109375" style="135" customWidth="1"/>
    <col min="22" max="22" width="3.28515625" style="135" customWidth="1"/>
    <col min="23" max="23" width="6.28515625" style="135" customWidth="1"/>
    <col min="24" max="24" width="9.140625" style="135"/>
    <col min="25" max="16384" width="9.140625" style="136"/>
  </cols>
  <sheetData>
    <row r="1" spans="1:24" ht="23.25" x14ac:dyDescent="0.25">
      <c r="A1" s="243" t="s">
        <v>1164</v>
      </c>
    </row>
    <row r="5" spans="1:24" s="3" customFormat="1" ht="11.1" customHeight="1" x14ac:dyDescent="0.25">
      <c r="B5" s="290"/>
      <c r="C5" s="352" t="s">
        <v>6</v>
      </c>
      <c r="D5" s="353"/>
      <c r="E5" s="353"/>
      <c r="F5" s="353"/>
      <c r="G5" s="353"/>
      <c r="H5" s="353"/>
      <c r="I5" s="354"/>
      <c r="J5" s="355" t="s">
        <v>396</v>
      </c>
      <c r="K5" s="353"/>
      <c r="L5" s="353"/>
      <c r="M5" s="353"/>
      <c r="N5" s="353"/>
      <c r="O5" s="353"/>
      <c r="P5" s="354"/>
      <c r="Q5" s="355" t="s">
        <v>12</v>
      </c>
      <c r="R5" s="353"/>
      <c r="S5" s="353"/>
      <c r="T5" s="353"/>
      <c r="U5" s="353"/>
      <c r="V5" s="353"/>
      <c r="W5" s="356"/>
      <c r="X5" s="253"/>
    </row>
    <row r="6" spans="1:24" s="3" customFormat="1" ht="11.1" customHeight="1" x14ac:dyDescent="0.25">
      <c r="B6" s="8" t="s">
        <v>330</v>
      </c>
      <c r="C6" s="357" t="s">
        <v>1158</v>
      </c>
      <c r="D6" s="358"/>
      <c r="E6" s="359"/>
      <c r="F6" s="292"/>
      <c r="G6" s="357" t="s">
        <v>1159</v>
      </c>
      <c r="H6" s="358"/>
      <c r="I6" s="360"/>
      <c r="J6" s="361" t="s">
        <v>1158</v>
      </c>
      <c r="K6" s="362"/>
      <c r="L6" s="363"/>
      <c r="M6" s="292"/>
      <c r="N6" s="357" t="s">
        <v>1159</v>
      </c>
      <c r="O6" s="358"/>
      <c r="P6" s="360"/>
      <c r="Q6" s="361" t="s">
        <v>1158</v>
      </c>
      <c r="R6" s="362"/>
      <c r="S6" s="363"/>
      <c r="T6" s="292"/>
      <c r="U6" s="357" t="s">
        <v>1159</v>
      </c>
      <c r="V6" s="358"/>
      <c r="W6" s="359"/>
      <c r="X6" s="253"/>
    </row>
    <row r="7" spans="1:24" s="3" customFormat="1" ht="11.1" customHeight="1" x14ac:dyDescent="0.25">
      <c r="B7" s="307"/>
      <c r="C7" s="291" t="s">
        <v>1</v>
      </c>
      <c r="D7" s="291" t="s">
        <v>1160</v>
      </c>
      <c r="E7" s="291" t="s">
        <v>1161</v>
      </c>
      <c r="F7" s="293"/>
      <c r="G7" s="291" t="s">
        <v>1</v>
      </c>
      <c r="H7" s="291" t="s">
        <v>1160</v>
      </c>
      <c r="I7" s="296" t="s">
        <v>1161</v>
      </c>
      <c r="J7" s="305" t="s">
        <v>1</v>
      </c>
      <c r="K7" s="291" t="s">
        <v>1160</v>
      </c>
      <c r="L7" s="291" t="s">
        <v>1161</v>
      </c>
      <c r="M7" s="293"/>
      <c r="N7" s="291" t="s">
        <v>1</v>
      </c>
      <c r="O7" s="291" t="s">
        <v>1160</v>
      </c>
      <c r="P7" s="306" t="s">
        <v>1161</v>
      </c>
      <c r="Q7" s="297" t="s">
        <v>1</v>
      </c>
      <c r="R7" s="291" t="s">
        <v>1160</v>
      </c>
      <c r="S7" s="291" t="s">
        <v>1161</v>
      </c>
      <c r="T7" s="293"/>
      <c r="U7" s="291" t="s">
        <v>1</v>
      </c>
      <c r="V7" s="291" t="s">
        <v>1160</v>
      </c>
      <c r="W7" s="291" t="s">
        <v>1161</v>
      </c>
      <c r="X7" s="253"/>
    </row>
    <row r="8" spans="1:24" s="6" customFormat="1" ht="2.1" customHeight="1" x14ac:dyDescent="0.25">
      <c r="B8" s="144"/>
      <c r="C8" s="144"/>
      <c r="D8" s="144"/>
      <c r="E8" s="144"/>
      <c r="F8" s="144"/>
      <c r="G8" s="144"/>
      <c r="H8" s="144"/>
      <c r="I8" s="281"/>
      <c r="J8" s="283"/>
      <c r="K8" s="144"/>
      <c r="L8" s="144"/>
      <c r="M8" s="144"/>
      <c r="N8" s="144"/>
      <c r="O8" s="144"/>
      <c r="P8" s="284"/>
      <c r="Q8" s="280"/>
      <c r="R8" s="280"/>
      <c r="S8" s="144"/>
      <c r="T8" s="144"/>
      <c r="U8" s="144"/>
      <c r="V8" s="144"/>
      <c r="W8" s="144"/>
      <c r="X8" s="5"/>
    </row>
    <row r="9" spans="1:24" s="6" customFormat="1" ht="11.1" customHeight="1" x14ac:dyDescent="0.25">
      <c r="B9" s="292">
        <v>4</v>
      </c>
      <c r="C9" s="257" t="s">
        <v>1173</v>
      </c>
      <c r="D9" s="257">
        <v>25</v>
      </c>
      <c r="E9" s="257" t="s">
        <v>1174</v>
      </c>
      <c r="F9" s="257"/>
      <c r="G9" s="257" t="s">
        <v>1171</v>
      </c>
      <c r="H9" s="257">
        <v>104</v>
      </c>
      <c r="I9" s="282" t="s">
        <v>1172</v>
      </c>
      <c r="J9" s="285" t="s">
        <v>1169</v>
      </c>
      <c r="K9" s="257">
        <v>37</v>
      </c>
      <c r="L9" s="257" t="s">
        <v>1170</v>
      </c>
      <c r="M9" s="257"/>
      <c r="N9" s="257" t="s">
        <v>1168</v>
      </c>
      <c r="O9" s="257">
        <v>353</v>
      </c>
      <c r="P9" s="286" t="s">
        <v>1167</v>
      </c>
      <c r="Q9" s="237" t="s">
        <v>1166</v>
      </c>
      <c r="R9" s="237">
        <v>31</v>
      </c>
      <c r="S9" s="257" t="s">
        <v>1165</v>
      </c>
      <c r="T9" s="257"/>
      <c r="U9" s="257" t="s">
        <v>1162</v>
      </c>
      <c r="V9" s="257">
        <v>128</v>
      </c>
      <c r="W9" s="257" t="s">
        <v>2887</v>
      </c>
      <c r="X9" s="5"/>
    </row>
    <row r="10" spans="1:24" s="6" customFormat="1" ht="11.1" customHeight="1" x14ac:dyDescent="0.25">
      <c r="B10" s="292">
        <v>3</v>
      </c>
      <c r="C10" s="257" t="s">
        <v>2146</v>
      </c>
      <c r="D10" s="257">
        <v>36</v>
      </c>
      <c r="E10" s="257" t="s">
        <v>1345</v>
      </c>
      <c r="F10" s="257"/>
      <c r="G10" s="257" t="s">
        <v>2147</v>
      </c>
      <c r="H10" s="257">
        <v>158</v>
      </c>
      <c r="I10" s="282" t="s">
        <v>1346</v>
      </c>
      <c r="J10" s="285" t="s">
        <v>2148</v>
      </c>
      <c r="K10" s="257">
        <v>20</v>
      </c>
      <c r="L10" s="257" t="s">
        <v>1345</v>
      </c>
      <c r="M10" s="257"/>
      <c r="N10" s="257" t="s">
        <v>1347</v>
      </c>
      <c r="O10" s="257">
        <v>136</v>
      </c>
      <c r="P10" s="286" t="s">
        <v>2888</v>
      </c>
      <c r="Q10" s="237" t="s">
        <v>2889</v>
      </c>
      <c r="R10" s="237">
        <v>30</v>
      </c>
      <c r="S10" s="257" t="s">
        <v>2890</v>
      </c>
      <c r="T10" s="257"/>
      <c r="U10" s="257" t="s">
        <v>2149</v>
      </c>
      <c r="V10" s="257">
        <v>95</v>
      </c>
      <c r="W10" s="257" t="s">
        <v>1348</v>
      </c>
      <c r="X10" s="5"/>
    </row>
    <row r="11" spans="1:24" s="6" customFormat="1" ht="11.1" customHeight="1" x14ac:dyDescent="0.25">
      <c r="B11" s="292">
        <v>2</v>
      </c>
      <c r="C11" s="257" t="s">
        <v>2891</v>
      </c>
      <c r="D11" s="257">
        <v>47</v>
      </c>
      <c r="E11" s="257" t="s">
        <v>2157</v>
      </c>
      <c r="F11" s="257"/>
      <c r="G11" s="257" t="s">
        <v>2141</v>
      </c>
      <c r="H11" s="257">
        <v>108</v>
      </c>
      <c r="I11" s="282" t="s">
        <v>2132</v>
      </c>
      <c r="J11" s="285" t="s">
        <v>2142</v>
      </c>
      <c r="K11" s="257">
        <v>28</v>
      </c>
      <c r="L11" s="257" t="s">
        <v>2133</v>
      </c>
      <c r="M11" s="257"/>
      <c r="N11" s="257" t="s">
        <v>2143</v>
      </c>
      <c r="O11" s="287">
        <v>159</v>
      </c>
      <c r="P11" s="286" t="s">
        <v>2134</v>
      </c>
      <c r="Q11" s="237" t="s">
        <v>2144</v>
      </c>
      <c r="R11" s="237">
        <v>34</v>
      </c>
      <c r="S11" s="257" t="s">
        <v>2135</v>
      </c>
      <c r="T11" s="257"/>
      <c r="U11" s="257" t="s">
        <v>2145</v>
      </c>
      <c r="V11" s="257">
        <v>117</v>
      </c>
      <c r="W11" s="257" t="s">
        <v>2892</v>
      </c>
      <c r="X11" s="5"/>
    </row>
    <row r="12" spans="1:24" s="6" customFormat="1" ht="11.1" customHeight="1" x14ac:dyDescent="0.25">
      <c r="B12" s="292">
        <v>1</v>
      </c>
      <c r="C12" s="257" t="s">
        <v>2893</v>
      </c>
      <c r="D12" s="257">
        <v>34</v>
      </c>
      <c r="E12" s="257" t="s">
        <v>2894</v>
      </c>
      <c r="F12" s="257"/>
      <c r="G12" s="257" t="s">
        <v>2150</v>
      </c>
      <c r="H12" s="257">
        <v>115</v>
      </c>
      <c r="I12" s="282" t="s">
        <v>2136</v>
      </c>
      <c r="J12" s="285" t="s">
        <v>2151</v>
      </c>
      <c r="K12" s="257">
        <v>17</v>
      </c>
      <c r="L12" s="257" t="s">
        <v>2137</v>
      </c>
      <c r="M12" s="257"/>
      <c r="N12" s="257" t="s">
        <v>2152</v>
      </c>
      <c r="O12" s="257">
        <v>199</v>
      </c>
      <c r="P12" s="286" t="s">
        <v>2138</v>
      </c>
      <c r="Q12" s="237" t="s">
        <v>2153</v>
      </c>
      <c r="R12" s="237">
        <v>43</v>
      </c>
      <c r="S12" s="257" t="s">
        <v>2139</v>
      </c>
      <c r="T12" s="257"/>
      <c r="U12" s="257" t="s">
        <v>2154</v>
      </c>
      <c r="V12" s="257">
        <v>159</v>
      </c>
      <c r="W12" s="257" t="s">
        <v>2140</v>
      </c>
      <c r="X12" s="5"/>
    </row>
    <row r="13" spans="1:24" s="6" customFormat="1" ht="11.1" customHeight="1" x14ac:dyDescent="0.25">
      <c r="B13" s="292" t="s">
        <v>334</v>
      </c>
      <c r="C13" s="257" t="s">
        <v>2868</v>
      </c>
      <c r="D13" s="257">
        <v>31</v>
      </c>
      <c r="E13" s="257" t="s">
        <v>2869</v>
      </c>
      <c r="F13" s="257"/>
      <c r="G13" s="257" t="s">
        <v>2870</v>
      </c>
      <c r="H13" s="257">
        <v>99</v>
      </c>
      <c r="I13" s="282" t="s">
        <v>2871</v>
      </c>
      <c r="J13" s="285" t="s">
        <v>2872</v>
      </c>
      <c r="K13" s="237">
        <v>34</v>
      </c>
      <c r="L13" s="257" t="s">
        <v>2873</v>
      </c>
      <c r="M13" s="257"/>
      <c r="N13" s="257" t="s">
        <v>2874</v>
      </c>
      <c r="O13" s="257">
        <v>185</v>
      </c>
      <c r="P13" s="286" t="s">
        <v>2875</v>
      </c>
      <c r="Q13" s="237" t="s">
        <v>2895</v>
      </c>
      <c r="R13" s="237">
        <v>51</v>
      </c>
      <c r="S13" s="257" t="s">
        <v>2876</v>
      </c>
      <c r="T13" s="257"/>
      <c r="U13" s="257" t="s">
        <v>2156</v>
      </c>
      <c r="V13" s="257">
        <v>136</v>
      </c>
      <c r="W13" s="257" t="s">
        <v>2877</v>
      </c>
      <c r="X13" s="7"/>
    </row>
    <row r="14" spans="1:24" s="6" customFormat="1" ht="11.1" customHeight="1" x14ac:dyDescent="0.25">
      <c r="B14" s="123" t="s">
        <v>1163</v>
      </c>
      <c r="C14" s="143" t="s">
        <v>2879</v>
      </c>
      <c r="D14" s="143">
        <v>42</v>
      </c>
      <c r="E14" s="143" t="s">
        <v>2880</v>
      </c>
      <c r="F14" s="143"/>
      <c r="G14" s="143" t="s">
        <v>2881</v>
      </c>
      <c r="H14" s="143">
        <v>128</v>
      </c>
      <c r="I14" s="300" t="s">
        <v>2880</v>
      </c>
      <c r="J14" s="301" t="s">
        <v>2882</v>
      </c>
      <c r="K14" s="302">
        <v>26</v>
      </c>
      <c r="L14" s="143" t="s">
        <v>2880</v>
      </c>
      <c r="M14" s="143"/>
      <c r="N14" s="143" t="s">
        <v>2883</v>
      </c>
      <c r="O14" s="143">
        <v>238</v>
      </c>
      <c r="P14" s="303" t="s">
        <v>2880</v>
      </c>
      <c r="Q14" s="302" t="s">
        <v>2884</v>
      </c>
      <c r="R14" s="302">
        <v>46</v>
      </c>
      <c r="S14" s="143" t="s">
        <v>2886</v>
      </c>
      <c r="T14" s="143"/>
      <c r="U14" s="143" t="s">
        <v>2885</v>
      </c>
      <c r="V14" s="143">
        <v>132</v>
      </c>
      <c r="W14" s="143" t="s">
        <v>2880</v>
      </c>
      <c r="X14" s="5"/>
    </row>
    <row r="15" spans="1:24" s="244" customFormat="1" ht="2.1" customHeight="1" x14ac:dyDescent="0.25"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245"/>
    </row>
    <row r="16" spans="1:24" s="244" customFormat="1" ht="11.1" customHeight="1" x14ac:dyDescent="0.25"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</row>
  </sheetData>
  <mergeCells count="9">
    <mergeCell ref="C5:I5"/>
    <mergeCell ref="J5:P5"/>
    <mergeCell ref="Q5:W5"/>
    <mergeCell ref="C6:E6"/>
    <mergeCell ref="G6:I6"/>
    <mergeCell ref="J6:L6"/>
    <mergeCell ref="N6:P6"/>
    <mergeCell ref="Q6:S6"/>
    <mergeCell ref="U6:W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9"/>
  <sheetViews>
    <sheetView zoomScale="196" zoomScaleNormal="196" workbookViewId="0">
      <pane ySplit="10" topLeftCell="A11" activePane="bottomLeft" state="frozen"/>
      <selection pane="bottomLeft"/>
    </sheetView>
  </sheetViews>
  <sheetFormatPr defaultRowHeight="15" x14ac:dyDescent="0.25"/>
  <cols>
    <col min="1" max="2" width="1.7109375" style="30" customWidth="1"/>
    <col min="3" max="3" width="9.7109375" style="27" customWidth="1"/>
    <col min="4" max="4" width="4.28515625" style="27" customWidth="1"/>
    <col min="5" max="5" width="4.28515625" style="274" customWidth="1"/>
    <col min="6" max="6" width="0.85546875" style="27" customWidth="1"/>
    <col min="7" max="7" width="4.28515625" style="27" customWidth="1"/>
    <col min="8" max="8" width="4.28515625" style="274" customWidth="1"/>
    <col min="9" max="9" width="0.85546875" style="27" customWidth="1"/>
    <col min="10" max="10" width="4.28515625" style="27" customWidth="1"/>
    <col min="11" max="11" width="4.28515625" style="274" customWidth="1"/>
    <col min="12" max="12" width="0.85546875" style="27" customWidth="1"/>
    <col min="13" max="13" width="4.28515625" style="27" customWidth="1"/>
    <col min="14" max="14" width="4.28515625" style="274" customWidth="1"/>
    <col min="15" max="15" width="0.85546875" style="27" customWidth="1"/>
    <col min="16" max="16" width="4.7109375" style="27" customWidth="1"/>
    <col min="17" max="17" width="4.28515625" style="274" customWidth="1"/>
    <col min="18" max="18" width="0.85546875" style="27" customWidth="1"/>
    <col min="19" max="19" width="4.28515625" style="27" customWidth="1"/>
    <col min="20" max="20" width="4.28515625" style="274" customWidth="1"/>
    <col min="21" max="21" width="0.85546875" style="274" customWidth="1"/>
    <col min="22" max="22" width="4.7109375" style="30" customWidth="1"/>
    <col min="23" max="23" width="4.28515625" style="30" customWidth="1"/>
    <col min="24" max="16384" width="9.140625" style="30"/>
  </cols>
  <sheetData>
    <row r="1" spans="1:23" ht="18.75" x14ac:dyDescent="0.25">
      <c r="A1" s="2" t="s">
        <v>3398</v>
      </c>
      <c r="B1" s="2"/>
    </row>
    <row r="3" spans="1:23" hidden="1" x14ac:dyDescent="0.25"/>
    <row r="4" spans="1:23" hidden="1" x14ac:dyDescent="0.25"/>
    <row r="5" spans="1:23" hidden="1" x14ac:dyDescent="0.25"/>
    <row r="6" spans="1:23" hidden="1" x14ac:dyDescent="0.25"/>
    <row r="7" spans="1:23" hidden="1" x14ac:dyDescent="0.25">
      <c r="C7" s="275"/>
    </row>
    <row r="8" spans="1:23" x14ac:dyDescent="0.25">
      <c r="C8" s="275"/>
    </row>
    <row r="9" spans="1:23" s="3" customFormat="1" ht="15" customHeight="1" x14ac:dyDescent="0.25">
      <c r="B9" s="366" t="s">
        <v>2898</v>
      </c>
      <c r="C9" s="367"/>
      <c r="D9" s="340" t="s">
        <v>2910</v>
      </c>
      <c r="E9" s="340"/>
      <c r="F9" s="273"/>
      <c r="G9" s="340" t="s">
        <v>2911</v>
      </c>
      <c r="H9" s="340"/>
      <c r="I9" s="273"/>
      <c r="J9" s="340" t="s">
        <v>2912</v>
      </c>
      <c r="K9" s="340"/>
      <c r="L9" s="273"/>
      <c r="M9" s="340" t="s">
        <v>2913</v>
      </c>
      <c r="N9" s="340"/>
      <c r="O9" s="273"/>
      <c r="P9" s="340" t="s">
        <v>2914</v>
      </c>
      <c r="Q9" s="340"/>
      <c r="R9" s="273"/>
      <c r="S9" s="340" t="s">
        <v>1157</v>
      </c>
      <c r="T9" s="340"/>
      <c r="U9" s="273"/>
      <c r="V9" s="340" t="s">
        <v>2907</v>
      </c>
      <c r="W9" s="340"/>
    </row>
    <row r="10" spans="1:23" s="3" customFormat="1" ht="12" x14ac:dyDescent="0.25">
      <c r="B10" s="368"/>
      <c r="C10" s="369"/>
      <c r="D10" s="171" t="s">
        <v>2899</v>
      </c>
      <c r="E10" s="276" t="s">
        <v>342</v>
      </c>
      <c r="F10" s="171"/>
      <c r="G10" s="171" t="s">
        <v>2899</v>
      </c>
      <c r="H10" s="276" t="s">
        <v>342</v>
      </c>
      <c r="I10" s="171"/>
      <c r="J10" s="171" t="s">
        <v>2899</v>
      </c>
      <c r="K10" s="276" t="s">
        <v>342</v>
      </c>
      <c r="L10" s="171"/>
      <c r="M10" s="171" t="s">
        <v>2899</v>
      </c>
      <c r="N10" s="276" t="s">
        <v>342</v>
      </c>
      <c r="O10" s="171"/>
      <c r="P10" s="171" t="s">
        <v>2899</v>
      </c>
      <c r="Q10" s="276" t="s">
        <v>342</v>
      </c>
      <c r="R10" s="171"/>
      <c r="S10" s="171" t="s">
        <v>2899</v>
      </c>
      <c r="T10" s="276" t="s">
        <v>342</v>
      </c>
      <c r="U10" s="276"/>
      <c r="V10" s="171" t="s">
        <v>2899</v>
      </c>
      <c r="W10" s="276" t="s">
        <v>342</v>
      </c>
    </row>
    <row r="11" spans="1:23" s="6" customFormat="1" ht="11.1" customHeight="1" x14ac:dyDescent="0.2">
      <c r="B11" s="295"/>
      <c r="C11" s="144" t="s">
        <v>2909</v>
      </c>
      <c r="D11" s="144">
        <v>112</v>
      </c>
      <c r="E11" s="40"/>
      <c r="F11" s="144"/>
      <c r="G11" s="144">
        <v>112</v>
      </c>
      <c r="H11" s="40"/>
      <c r="I11" s="144"/>
      <c r="J11" s="144">
        <v>112</v>
      </c>
      <c r="K11" s="40"/>
      <c r="L11" s="144"/>
      <c r="M11" s="144">
        <v>112</v>
      </c>
      <c r="N11" s="40"/>
      <c r="O11" s="144"/>
      <c r="P11" s="144">
        <v>173</v>
      </c>
      <c r="Q11" s="40"/>
      <c r="R11" s="144"/>
      <c r="S11" s="144">
        <v>100</v>
      </c>
      <c r="T11" s="40"/>
      <c r="U11" s="40"/>
      <c r="V11" s="57">
        <f>D11+G11+J11+M11+P11+S11</f>
        <v>721</v>
      </c>
      <c r="W11" s="40"/>
    </row>
    <row r="12" spans="1:23" s="6" customFormat="1" ht="11.1" customHeight="1" x14ac:dyDescent="0.25">
      <c r="B12" s="364" t="s">
        <v>3358</v>
      </c>
      <c r="C12" s="257" t="s">
        <v>2900</v>
      </c>
      <c r="D12" s="257">
        <v>29</v>
      </c>
      <c r="E12" s="42">
        <v>25.9</v>
      </c>
      <c r="F12" s="257"/>
      <c r="G12" s="257">
        <v>61</v>
      </c>
      <c r="H12" s="42">
        <f>G12*100/G11</f>
        <v>54.464285714285715</v>
      </c>
      <c r="I12" s="257"/>
      <c r="J12" s="257">
        <v>53</v>
      </c>
      <c r="K12" s="42">
        <f>J12*100/J11</f>
        <v>47.321428571428569</v>
      </c>
      <c r="L12" s="257"/>
      <c r="M12" s="257">
        <v>65</v>
      </c>
      <c r="N12" s="42">
        <f>M12*100/M11</f>
        <v>58.035714285714285</v>
      </c>
      <c r="O12" s="257"/>
      <c r="P12" s="257">
        <v>109</v>
      </c>
      <c r="Q12" s="42">
        <f>P12*100/P11</f>
        <v>63.005780346820806</v>
      </c>
      <c r="R12" s="257"/>
      <c r="S12" s="257">
        <v>62</v>
      </c>
      <c r="T12" s="42">
        <f>S12*100/S11</f>
        <v>62</v>
      </c>
      <c r="U12" s="277"/>
      <c r="V12" s="57">
        <f t="shared" ref="V12:V27" si="0">D12+G12+J12+M12+P12+S12</f>
        <v>379</v>
      </c>
      <c r="W12" s="42">
        <f>V12*100/V11</f>
        <v>52.56588072122053</v>
      </c>
    </row>
    <row r="13" spans="1:23" s="6" customFormat="1" ht="11.1" customHeight="1" x14ac:dyDescent="0.25">
      <c r="B13" s="364"/>
      <c r="C13" s="257" t="s">
        <v>2901</v>
      </c>
      <c r="D13" s="257">
        <v>83</v>
      </c>
      <c r="E13" s="42">
        <v>74.099999999999994</v>
      </c>
      <c r="F13" s="257"/>
      <c r="G13" s="257">
        <v>51</v>
      </c>
      <c r="H13" s="42">
        <f>G13*100/G11</f>
        <v>45.535714285714285</v>
      </c>
      <c r="I13" s="257"/>
      <c r="J13" s="257">
        <v>59</v>
      </c>
      <c r="K13" s="42">
        <f>J13*100/J11</f>
        <v>52.678571428571431</v>
      </c>
      <c r="L13" s="257"/>
      <c r="M13" s="257">
        <v>47</v>
      </c>
      <c r="N13" s="42">
        <f>M13*100/M11</f>
        <v>41.964285714285715</v>
      </c>
      <c r="O13" s="257"/>
      <c r="P13" s="257">
        <v>64</v>
      </c>
      <c r="Q13" s="42">
        <f>P13*100/P11</f>
        <v>36.994219653179194</v>
      </c>
      <c r="R13" s="257"/>
      <c r="S13" s="257">
        <v>38</v>
      </c>
      <c r="T13" s="42">
        <f>S13*100/S11</f>
        <v>38</v>
      </c>
      <c r="U13" s="277"/>
      <c r="V13" s="57">
        <f t="shared" si="0"/>
        <v>342</v>
      </c>
      <c r="W13" s="42">
        <f>V13*100/V11</f>
        <v>47.43411927877947</v>
      </c>
    </row>
    <row r="14" spans="1:23" s="6" customFormat="1" ht="11.1" customHeight="1" x14ac:dyDescent="0.25">
      <c r="B14" s="364"/>
      <c r="C14" s="278" t="s">
        <v>6</v>
      </c>
      <c r="D14" s="257">
        <f>D11*E14/100</f>
        <v>48.048000000000002</v>
      </c>
      <c r="E14" s="42">
        <v>42.9</v>
      </c>
      <c r="F14" s="257"/>
      <c r="G14" s="257">
        <v>31</v>
      </c>
      <c r="H14" s="42">
        <f>G14*100/G11</f>
        <v>27.678571428571427</v>
      </c>
      <c r="I14" s="257"/>
      <c r="J14" s="257">
        <v>35</v>
      </c>
      <c r="K14" s="42">
        <f>J14*100/J11</f>
        <v>31.25</v>
      </c>
      <c r="L14" s="257"/>
      <c r="M14" s="257">
        <v>32</v>
      </c>
      <c r="N14" s="42">
        <f>M14*100/M11</f>
        <v>28.571428571428573</v>
      </c>
      <c r="O14" s="257"/>
      <c r="P14" s="257">
        <v>48</v>
      </c>
      <c r="Q14" s="42">
        <f>P14*100/P11</f>
        <v>27.745664739884393</v>
      </c>
      <c r="R14" s="257"/>
      <c r="S14" s="257">
        <v>29</v>
      </c>
      <c r="T14" s="42">
        <f>S14*100/S11</f>
        <v>29</v>
      </c>
      <c r="U14" s="42"/>
      <c r="V14" s="57">
        <f t="shared" si="0"/>
        <v>223.048</v>
      </c>
      <c r="W14" s="42">
        <f>V14*100/V11</f>
        <v>30.935922330097085</v>
      </c>
    </row>
    <row r="15" spans="1:23" s="6" customFormat="1" ht="11.1" customHeight="1" x14ac:dyDescent="0.25">
      <c r="B15" s="364"/>
      <c r="C15" s="278" t="s">
        <v>12</v>
      </c>
      <c r="D15" s="257">
        <v>35</v>
      </c>
      <c r="E15" s="42">
        <v>31.1</v>
      </c>
      <c r="F15" s="257"/>
      <c r="G15" s="257">
        <v>20</v>
      </c>
      <c r="H15" s="42">
        <f>G15*100/G11</f>
        <v>17.857142857142858</v>
      </c>
      <c r="I15" s="257"/>
      <c r="J15" s="257">
        <v>24</v>
      </c>
      <c r="K15" s="42">
        <f>J15*100/J11</f>
        <v>21.428571428571427</v>
      </c>
      <c r="L15" s="257"/>
      <c r="M15" s="257">
        <v>15</v>
      </c>
      <c r="N15" s="42">
        <f>M15*100/M11</f>
        <v>13.392857142857142</v>
      </c>
      <c r="O15" s="257"/>
      <c r="P15" s="257">
        <v>16</v>
      </c>
      <c r="Q15" s="42">
        <f>P15*100/P11</f>
        <v>9.2485549132947984</v>
      </c>
      <c r="R15" s="257"/>
      <c r="S15" s="257">
        <v>9</v>
      </c>
      <c r="T15" s="42">
        <f>S15*100/S11</f>
        <v>9</v>
      </c>
      <c r="U15" s="42"/>
      <c r="V15" s="57">
        <f t="shared" si="0"/>
        <v>119</v>
      </c>
      <c r="W15" s="42">
        <f>V15*100/V11</f>
        <v>16.50485436893204</v>
      </c>
    </row>
    <row r="16" spans="1:23" s="6" customFormat="1" ht="11.1" hidden="1" customHeight="1" x14ac:dyDescent="0.25">
      <c r="B16" s="364"/>
      <c r="C16" s="278" t="s">
        <v>2908</v>
      </c>
      <c r="D16" s="42">
        <f>D14+D15-D13</f>
        <v>4.8000000000001819E-2</v>
      </c>
      <c r="E16" s="42">
        <f>E14+E15-E13</f>
        <v>-9.9999999999994316E-2</v>
      </c>
      <c r="F16" s="257"/>
      <c r="G16" s="42">
        <f>G14+G15-G13</f>
        <v>0</v>
      </c>
      <c r="H16" s="42">
        <f>H14+H15-H13</f>
        <v>0</v>
      </c>
      <c r="I16" s="257"/>
      <c r="J16" s="42">
        <f>J14+J15-J13</f>
        <v>0</v>
      </c>
      <c r="K16" s="42">
        <f>K14+K15-K13</f>
        <v>0</v>
      </c>
      <c r="L16" s="257"/>
      <c r="M16" s="42">
        <f>M14+M15-M13</f>
        <v>0</v>
      </c>
      <c r="N16" s="42">
        <f>N14+N15-N13</f>
        <v>0</v>
      </c>
      <c r="O16" s="257"/>
      <c r="P16" s="42">
        <f>P14+P15-P13</f>
        <v>0</v>
      </c>
      <c r="Q16" s="42">
        <f>Q14+Q15-Q13</f>
        <v>0</v>
      </c>
      <c r="R16" s="257"/>
      <c r="S16" s="42">
        <f>S14+S15-S13</f>
        <v>0</v>
      </c>
      <c r="T16" s="42">
        <f>T14+T15-T13</f>
        <v>0</v>
      </c>
      <c r="U16" s="42"/>
      <c r="V16" s="57">
        <f t="shared" si="0"/>
        <v>4.8000000000001819E-2</v>
      </c>
      <c r="W16" s="42">
        <f>W14+W15-W13</f>
        <v>6.6574202496596513E-3</v>
      </c>
    </row>
    <row r="17" spans="2:23" s="6" customFormat="1" ht="11.1" customHeight="1" x14ac:dyDescent="0.25">
      <c r="B17" s="364"/>
      <c r="C17" s="278" t="s">
        <v>2902</v>
      </c>
      <c r="D17" s="42">
        <f>D14+D12/2</f>
        <v>62.548000000000002</v>
      </c>
      <c r="E17" s="42">
        <f>D17*100/D11</f>
        <v>55.846428571428575</v>
      </c>
      <c r="F17" s="257"/>
      <c r="G17" s="42">
        <f>G14+G12/2</f>
        <v>61.5</v>
      </c>
      <c r="H17" s="42">
        <f>G17*100/G11</f>
        <v>54.910714285714285</v>
      </c>
      <c r="I17" s="257"/>
      <c r="J17" s="42">
        <f>J14+J12/2</f>
        <v>61.5</v>
      </c>
      <c r="K17" s="42">
        <f>J17*100/J11</f>
        <v>54.910714285714285</v>
      </c>
      <c r="L17" s="257"/>
      <c r="M17" s="42">
        <f>M14+M12/2</f>
        <v>64.5</v>
      </c>
      <c r="N17" s="42">
        <f>M17*100/M11</f>
        <v>57.589285714285715</v>
      </c>
      <c r="O17" s="257"/>
      <c r="P17" s="42">
        <f>P14+P12/2</f>
        <v>102.5</v>
      </c>
      <c r="Q17" s="42">
        <f>P17*100/P11</f>
        <v>59.248554913294797</v>
      </c>
      <c r="R17" s="257"/>
      <c r="S17" s="42">
        <f>S14+S12/2</f>
        <v>60</v>
      </c>
      <c r="T17" s="42">
        <f>S17*100/S11</f>
        <v>60</v>
      </c>
      <c r="U17" s="42"/>
      <c r="V17" s="40">
        <f t="shared" si="0"/>
        <v>412.548</v>
      </c>
      <c r="W17" s="42">
        <f>V17*100/V11</f>
        <v>57.218862690707354</v>
      </c>
    </row>
    <row r="18" spans="2:23" s="6" customFormat="1" ht="11.1" customHeight="1" x14ac:dyDescent="0.25">
      <c r="B18" s="364"/>
      <c r="C18" s="278" t="s">
        <v>2903</v>
      </c>
      <c r="D18" s="42">
        <f>D15+D12/2</f>
        <v>49.5</v>
      </c>
      <c r="E18" s="42">
        <f>D18*100/D11</f>
        <v>44.196428571428569</v>
      </c>
      <c r="F18" s="257"/>
      <c r="G18" s="42">
        <f>G15+G12/2</f>
        <v>50.5</v>
      </c>
      <c r="H18" s="42">
        <f>G18*100/G11</f>
        <v>45.089285714285715</v>
      </c>
      <c r="I18" s="257"/>
      <c r="J18" s="42">
        <f>J15+J12/2</f>
        <v>50.5</v>
      </c>
      <c r="K18" s="42">
        <f>J18*100/J11</f>
        <v>45.089285714285715</v>
      </c>
      <c r="L18" s="257"/>
      <c r="M18" s="42">
        <f>M15+M12/2</f>
        <v>47.5</v>
      </c>
      <c r="N18" s="42">
        <f>M18*100/M11</f>
        <v>42.410714285714285</v>
      </c>
      <c r="O18" s="257"/>
      <c r="P18" s="42">
        <f>P15+P12/2</f>
        <v>70.5</v>
      </c>
      <c r="Q18" s="42">
        <f>P18*100/P11</f>
        <v>40.751445086705203</v>
      </c>
      <c r="R18" s="257"/>
      <c r="S18" s="42">
        <f>S15+S12/2</f>
        <v>40</v>
      </c>
      <c r="T18" s="42">
        <f>S18*100/S11</f>
        <v>40</v>
      </c>
      <c r="U18" s="42"/>
      <c r="V18" s="40">
        <f t="shared" si="0"/>
        <v>308.5</v>
      </c>
      <c r="W18" s="42">
        <f>V18*100/V11</f>
        <v>42.787794729542306</v>
      </c>
    </row>
    <row r="19" spans="2:23" s="6" customFormat="1" ht="3" customHeight="1" x14ac:dyDescent="0.2">
      <c r="B19" s="294"/>
      <c r="C19" s="257"/>
      <c r="D19" s="257"/>
      <c r="E19" s="42"/>
      <c r="F19" s="257"/>
      <c r="G19" s="257"/>
      <c r="H19" s="42"/>
      <c r="I19" s="257"/>
      <c r="J19" s="257"/>
      <c r="K19" s="42"/>
      <c r="L19" s="257"/>
      <c r="M19" s="257"/>
      <c r="N19" s="42"/>
      <c r="O19" s="257"/>
      <c r="P19" s="257"/>
      <c r="Q19" s="42"/>
      <c r="R19" s="257"/>
      <c r="S19" s="257"/>
      <c r="T19" s="42"/>
      <c r="U19" s="42"/>
      <c r="V19" s="10"/>
      <c r="W19" s="10"/>
    </row>
    <row r="20" spans="2:23" s="6" customFormat="1" ht="11.1" customHeight="1" x14ac:dyDescent="0.25">
      <c r="B20" s="364" t="s">
        <v>3359</v>
      </c>
      <c r="C20" s="257" t="s">
        <v>457</v>
      </c>
      <c r="D20" s="257">
        <v>13</v>
      </c>
      <c r="E20" s="47">
        <f>D20*100/D11</f>
        <v>11.607142857142858</v>
      </c>
      <c r="F20" s="257"/>
      <c r="G20" s="257">
        <v>32</v>
      </c>
      <c r="H20" s="47">
        <f>G20*100/G11</f>
        <v>28.571428571428573</v>
      </c>
      <c r="I20" s="257"/>
      <c r="J20" s="257">
        <v>30</v>
      </c>
      <c r="K20" s="47">
        <f>J20*100/J11</f>
        <v>26.785714285714285</v>
      </c>
      <c r="L20" s="257"/>
      <c r="M20" s="257">
        <v>38</v>
      </c>
      <c r="N20" s="47">
        <f>M20*100/M11</f>
        <v>33.928571428571431</v>
      </c>
      <c r="O20" s="257"/>
      <c r="P20" s="257">
        <v>58</v>
      </c>
      <c r="Q20" s="47">
        <f>P20*100/P11</f>
        <v>33.52601156069364</v>
      </c>
      <c r="R20" s="257"/>
      <c r="S20" s="257">
        <v>35</v>
      </c>
      <c r="T20" s="47">
        <f>S20*100/S11</f>
        <v>35</v>
      </c>
      <c r="U20" s="277"/>
      <c r="V20" s="57">
        <f t="shared" si="0"/>
        <v>206</v>
      </c>
      <c r="W20" s="47">
        <f>V20*100/V11</f>
        <v>28.571428571428573</v>
      </c>
    </row>
    <row r="21" spans="2:23" s="6" customFormat="1" ht="11.1" customHeight="1" x14ac:dyDescent="0.25">
      <c r="B21" s="364"/>
      <c r="C21" s="257" t="s">
        <v>459</v>
      </c>
      <c r="D21" s="257">
        <v>6</v>
      </c>
      <c r="E21" s="47">
        <f>D21*100/D11</f>
        <v>5.3571428571428568</v>
      </c>
      <c r="F21" s="257"/>
      <c r="G21" s="257">
        <v>10</v>
      </c>
      <c r="H21" s="47">
        <f>G21*100/G11</f>
        <v>8.9285714285714288</v>
      </c>
      <c r="I21" s="257"/>
      <c r="J21" s="257">
        <v>11</v>
      </c>
      <c r="K21" s="47">
        <f>J21*100/J11</f>
        <v>9.8214285714285712</v>
      </c>
      <c r="L21" s="257"/>
      <c r="M21" s="257">
        <v>14</v>
      </c>
      <c r="N21" s="47">
        <f>M21*100/M11</f>
        <v>12.5</v>
      </c>
      <c r="O21" s="257"/>
      <c r="P21" s="257">
        <v>25</v>
      </c>
      <c r="Q21" s="47">
        <f>P21*100/P11</f>
        <v>14.450867052023121</v>
      </c>
      <c r="R21" s="257"/>
      <c r="S21" s="257">
        <v>10</v>
      </c>
      <c r="T21" s="47">
        <f>S21*100/S11</f>
        <v>10</v>
      </c>
      <c r="U21" s="277"/>
      <c r="V21" s="57">
        <f t="shared" si="0"/>
        <v>76</v>
      </c>
      <c r="W21" s="47">
        <f>V21*100/V11</f>
        <v>10.540915395284328</v>
      </c>
    </row>
    <row r="22" spans="2:23" s="6" customFormat="1" ht="11.1" customHeight="1" x14ac:dyDescent="0.25">
      <c r="B22" s="364"/>
      <c r="C22" s="257" t="s">
        <v>2905</v>
      </c>
      <c r="D22" s="257">
        <v>2</v>
      </c>
      <c r="E22" s="47">
        <f>D22*100/D11</f>
        <v>1.7857142857142858</v>
      </c>
      <c r="F22" s="257"/>
      <c r="G22" s="257">
        <v>1</v>
      </c>
      <c r="H22" s="47">
        <f>G22*100/G11</f>
        <v>0.8928571428571429</v>
      </c>
      <c r="I22" s="257"/>
      <c r="J22" s="257">
        <v>0</v>
      </c>
      <c r="K22" s="47">
        <f>J22*100/J11</f>
        <v>0</v>
      </c>
      <c r="L22" s="257"/>
      <c r="M22" s="257">
        <v>2</v>
      </c>
      <c r="N22" s="47">
        <f>M22*100/M11</f>
        <v>1.7857142857142858</v>
      </c>
      <c r="O22" s="257"/>
      <c r="P22" s="257">
        <v>0</v>
      </c>
      <c r="Q22" s="47">
        <f>P22*100/P11</f>
        <v>0</v>
      </c>
      <c r="R22" s="257"/>
      <c r="S22" s="257">
        <v>1</v>
      </c>
      <c r="T22" s="47">
        <f>S22*100/S11</f>
        <v>1</v>
      </c>
      <c r="U22" s="42"/>
      <c r="V22" s="57">
        <f t="shared" si="0"/>
        <v>6</v>
      </c>
      <c r="W22" s="47">
        <f>V22*100/V11</f>
        <v>0.83217753120665738</v>
      </c>
    </row>
    <row r="23" spans="2:23" s="6" customFormat="1" ht="11.1" customHeight="1" x14ac:dyDescent="0.25">
      <c r="B23" s="364"/>
      <c r="C23" s="257" t="s">
        <v>2904</v>
      </c>
      <c r="D23" s="257">
        <v>11</v>
      </c>
      <c r="E23" s="47">
        <f>D23*100/D11</f>
        <v>9.8214285714285712</v>
      </c>
      <c r="F23" s="257"/>
      <c r="G23" s="257">
        <v>20</v>
      </c>
      <c r="H23" s="47">
        <f>G23*100/G11</f>
        <v>17.857142857142858</v>
      </c>
      <c r="I23" s="257"/>
      <c r="J23" s="257">
        <v>16</v>
      </c>
      <c r="K23" s="47">
        <f>J23*100/J11</f>
        <v>14.285714285714286</v>
      </c>
      <c r="L23" s="257"/>
      <c r="M23" s="257">
        <v>13</v>
      </c>
      <c r="N23" s="47">
        <f>M23*100/M11</f>
        <v>11.607142857142858</v>
      </c>
      <c r="O23" s="257"/>
      <c r="P23" s="257">
        <v>26</v>
      </c>
      <c r="Q23" s="47">
        <f>P23*100/P11</f>
        <v>15.028901734104046</v>
      </c>
      <c r="R23" s="257"/>
      <c r="S23" s="257">
        <v>16</v>
      </c>
      <c r="T23" s="47">
        <f>S23*100/S11</f>
        <v>16</v>
      </c>
      <c r="U23" s="277"/>
      <c r="V23" s="57">
        <f t="shared" si="0"/>
        <v>102</v>
      </c>
      <c r="W23" s="47">
        <f>V23*100/V11</f>
        <v>14.147018030513177</v>
      </c>
    </row>
    <row r="24" spans="2:23" s="6" customFormat="1" ht="11.1" customHeight="1" x14ac:dyDescent="0.25">
      <c r="B24" s="364"/>
      <c r="C24" s="257" t="s">
        <v>458</v>
      </c>
      <c r="D24" s="257">
        <v>71</v>
      </c>
      <c r="E24" s="47">
        <f>D24*100/D11</f>
        <v>63.392857142857146</v>
      </c>
      <c r="F24" s="257"/>
      <c r="G24" s="257">
        <v>48</v>
      </c>
      <c r="H24" s="47">
        <f>G24*100/G11</f>
        <v>42.857142857142854</v>
      </c>
      <c r="I24" s="257"/>
      <c r="J24" s="257">
        <v>45</v>
      </c>
      <c r="K24" s="47">
        <f>J24*100/J11</f>
        <v>40.178571428571431</v>
      </c>
      <c r="L24" s="257"/>
      <c r="M24" s="257">
        <v>44</v>
      </c>
      <c r="N24" s="47">
        <f>M24*100/M11</f>
        <v>39.285714285714285</v>
      </c>
      <c r="O24" s="257"/>
      <c r="P24" s="257">
        <v>61</v>
      </c>
      <c r="Q24" s="47">
        <f>P24*100/P11</f>
        <v>35.260115606936417</v>
      </c>
      <c r="R24" s="257"/>
      <c r="S24" s="257">
        <v>38</v>
      </c>
      <c r="T24" s="47">
        <f>S24*100/S11</f>
        <v>38</v>
      </c>
      <c r="U24" s="277"/>
      <c r="V24" s="57">
        <f t="shared" si="0"/>
        <v>307</v>
      </c>
      <c r="W24" s="47">
        <f>V24*100/V11</f>
        <v>42.579750346740639</v>
      </c>
    </row>
    <row r="25" spans="2:23" s="6" customFormat="1" ht="11.1" customHeight="1" x14ac:dyDescent="0.25">
      <c r="B25" s="364"/>
      <c r="C25" s="143" t="s">
        <v>2906</v>
      </c>
      <c r="D25" s="143">
        <v>7</v>
      </c>
      <c r="E25" s="47">
        <f>D25*100/D11</f>
        <v>6.25</v>
      </c>
      <c r="F25" s="143"/>
      <c r="G25" s="143">
        <v>1</v>
      </c>
      <c r="H25" s="47">
        <f>G25*100/G11</f>
        <v>0.8928571428571429</v>
      </c>
      <c r="I25" s="143"/>
      <c r="J25" s="143">
        <v>10</v>
      </c>
      <c r="K25" s="47">
        <f>J25*100/J11</f>
        <v>8.9285714285714288</v>
      </c>
      <c r="L25" s="143"/>
      <c r="M25" s="143">
        <v>1</v>
      </c>
      <c r="N25" s="47">
        <f>M25*100/M11</f>
        <v>0.8928571428571429</v>
      </c>
      <c r="O25" s="143"/>
      <c r="P25" s="143">
        <v>3</v>
      </c>
      <c r="Q25" s="47">
        <f>P25*100/P11</f>
        <v>1.7341040462427746</v>
      </c>
      <c r="R25" s="143"/>
      <c r="S25" s="143">
        <v>0</v>
      </c>
      <c r="T25" s="47">
        <f>S25*100/S11</f>
        <v>0</v>
      </c>
      <c r="U25" s="288"/>
      <c r="V25" s="57">
        <f t="shared" si="0"/>
        <v>22</v>
      </c>
      <c r="W25" s="47">
        <f>V25*100/V11</f>
        <v>3.0513176144244105</v>
      </c>
    </row>
    <row r="26" spans="2:23" s="6" customFormat="1" ht="11.1" customHeight="1" x14ac:dyDescent="0.25">
      <c r="B26" s="364"/>
      <c r="C26" s="143" t="s">
        <v>3360</v>
      </c>
      <c r="D26" s="143">
        <v>0</v>
      </c>
      <c r="E26" s="47">
        <f>D26*100/D11</f>
        <v>0</v>
      </c>
      <c r="F26" s="143"/>
      <c r="G26" s="143">
        <v>0</v>
      </c>
      <c r="H26" s="47">
        <f>G26*100/G11</f>
        <v>0</v>
      </c>
      <c r="I26" s="143"/>
      <c r="J26" s="143">
        <v>0</v>
      </c>
      <c r="K26" s="47">
        <f>J26*100/J11</f>
        <v>0</v>
      </c>
      <c r="L26" s="143"/>
      <c r="M26" s="143">
        <v>0</v>
      </c>
      <c r="N26" s="47">
        <f>M26*100/M11</f>
        <v>0</v>
      </c>
      <c r="O26" s="143"/>
      <c r="P26" s="143">
        <v>0</v>
      </c>
      <c r="Q26" s="47">
        <f>P26*100/P11</f>
        <v>0</v>
      </c>
      <c r="R26" s="143"/>
      <c r="S26" s="143">
        <v>0</v>
      </c>
      <c r="T26" s="47">
        <f>S26*100/S11</f>
        <v>0</v>
      </c>
      <c r="U26" s="288"/>
      <c r="V26" s="57">
        <f t="shared" si="0"/>
        <v>0</v>
      </c>
      <c r="W26" s="47">
        <f>V26*100/V11</f>
        <v>0</v>
      </c>
    </row>
    <row r="27" spans="2:23" s="6" customFormat="1" ht="11.1" customHeight="1" x14ac:dyDescent="0.25">
      <c r="B27" s="365"/>
      <c r="C27" s="142" t="s">
        <v>2915</v>
      </c>
      <c r="D27" s="142">
        <v>2</v>
      </c>
      <c r="E27" s="43">
        <f>D27*100/D11</f>
        <v>1.7857142857142858</v>
      </c>
      <c r="F27" s="142"/>
      <c r="G27" s="142">
        <v>0</v>
      </c>
      <c r="H27" s="43">
        <f>G27*100/G11</f>
        <v>0</v>
      </c>
      <c r="I27" s="142"/>
      <c r="J27" s="142">
        <v>0</v>
      </c>
      <c r="K27" s="43">
        <f>J27*100/J11</f>
        <v>0</v>
      </c>
      <c r="L27" s="142"/>
      <c r="M27" s="142">
        <v>0</v>
      </c>
      <c r="N27" s="43">
        <f>M27*100/M11</f>
        <v>0</v>
      </c>
      <c r="O27" s="142"/>
      <c r="P27" s="142">
        <v>0</v>
      </c>
      <c r="Q27" s="43">
        <f>P27*100/P11</f>
        <v>0</v>
      </c>
      <c r="R27" s="142"/>
      <c r="S27" s="142">
        <v>0</v>
      </c>
      <c r="T27" s="43">
        <f>S27*100/S11</f>
        <v>0</v>
      </c>
      <c r="U27" s="43"/>
      <c r="V27" s="211">
        <f t="shared" si="0"/>
        <v>2</v>
      </c>
      <c r="W27" s="43">
        <f>V27*100/V11</f>
        <v>0.27739251040221913</v>
      </c>
    </row>
    <row r="29" spans="2:23" s="6" customFormat="1" ht="12" x14ac:dyDescent="0.25">
      <c r="C29" s="5"/>
      <c r="D29" s="5">
        <f>SUM(D20:D27)-D11</f>
        <v>0</v>
      </c>
      <c r="E29" s="279">
        <f>SUM(E20:E27)-100</f>
        <v>0</v>
      </c>
      <c r="F29" s="5"/>
      <c r="G29" s="5">
        <f>SUM(G20:G27)-G11</f>
        <v>0</v>
      </c>
      <c r="H29" s="279">
        <f>SUM(H20:H27)-100</f>
        <v>0</v>
      </c>
      <c r="I29" s="5"/>
      <c r="J29" s="5">
        <f>SUM(J20:J27)-J11</f>
        <v>0</v>
      </c>
      <c r="K29" s="279">
        <f>SUM(K20:K27)-100</f>
        <v>0</v>
      </c>
      <c r="L29" s="5"/>
      <c r="M29" s="5">
        <f>SUM(M20:M27)-M11</f>
        <v>0</v>
      </c>
      <c r="N29" s="279">
        <f>SUM(N20:N27)-100</f>
        <v>0</v>
      </c>
      <c r="O29" s="5"/>
      <c r="P29" s="5">
        <f>SUM(P20:P27)-P11</f>
        <v>0</v>
      </c>
      <c r="Q29" s="279">
        <f>SUM(Q20:Q27)-100</f>
        <v>0</v>
      </c>
      <c r="R29" s="5"/>
      <c r="S29" s="5">
        <f>SUM(S20:S27)-S11</f>
        <v>0</v>
      </c>
      <c r="T29" s="279">
        <f>SUM(T20:T27)-100</f>
        <v>0</v>
      </c>
      <c r="U29" s="279"/>
      <c r="V29" s="5">
        <f>SUM(V20:V27)-V11</f>
        <v>0</v>
      </c>
      <c r="W29" s="279">
        <f>SUM(W20:W27)-100</f>
        <v>0</v>
      </c>
    </row>
  </sheetData>
  <mergeCells count="10">
    <mergeCell ref="B12:B18"/>
    <mergeCell ref="B20:B27"/>
    <mergeCell ref="B9:C10"/>
    <mergeCell ref="V9:W9"/>
    <mergeCell ref="D9:E9"/>
    <mergeCell ref="G9:H9"/>
    <mergeCell ref="J9:K9"/>
    <mergeCell ref="M9:N9"/>
    <mergeCell ref="P9:Q9"/>
    <mergeCell ref="S9:T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tabSelected="1" zoomScale="166" zoomScaleNormal="166" workbookViewId="0">
      <pane ySplit="10" topLeftCell="A23" activePane="bottomLeft" state="frozen"/>
      <selection pane="bottomLeft" activeCell="D33" sqref="D33"/>
    </sheetView>
  </sheetViews>
  <sheetFormatPr defaultRowHeight="15" x14ac:dyDescent="0.25"/>
  <cols>
    <col min="1" max="1" width="1.7109375" style="30" customWidth="1"/>
    <col min="2" max="3" width="2.7109375" style="31" customWidth="1"/>
    <col min="4" max="4" width="11.7109375" style="27" customWidth="1"/>
    <col min="5" max="5" width="7.28515625" style="27" customWidth="1"/>
    <col min="6" max="6" width="4.7109375" style="27" customWidth="1"/>
    <col min="7" max="7" width="3.7109375" style="27" customWidth="1"/>
    <col min="8" max="8" width="3.7109375" style="28" customWidth="1"/>
    <col min="9" max="9" width="5.7109375" style="28" customWidth="1"/>
    <col min="10" max="10" width="5.7109375" style="155" customWidth="1"/>
    <col min="11" max="11" width="4.7109375" style="27" customWidth="1"/>
    <col min="12" max="12" width="22.7109375" style="28" customWidth="1"/>
    <col min="13" max="13" width="7.28515625" style="28" customWidth="1"/>
    <col min="14" max="14" width="2.7109375" style="28" customWidth="1"/>
    <col min="15" max="15" width="2" style="73" customWidth="1"/>
    <col min="16" max="16" width="60.7109375" style="29" customWidth="1"/>
    <col min="17" max="17" width="40.7109375" style="29" customWidth="1"/>
    <col min="18" max="18" width="9.140625" style="27"/>
    <col min="19" max="16384" width="9.140625" style="30"/>
  </cols>
  <sheetData>
    <row r="1" spans="1:20" ht="18.75" x14ac:dyDescent="0.25">
      <c r="A1" s="2" t="s">
        <v>1141</v>
      </c>
      <c r="O1" s="72"/>
    </row>
    <row r="2" spans="1:20" ht="11.1" customHeight="1" x14ac:dyDescent="0.25">
      <c r="A2" s="2"/>
      <c r="O2" s="72"/>
    </row>
    <row r="3" spans="1:20" ht="11.1" customHeight="1" x14ac:dyDescent="0.25">
      <c r="A3" s="2"/>
      <c r="F3" s="5"/>
      <c r="N3" s="180"/>
      <c r="O3" s="72"/>
    </row>
    <row r="4" spans="1:20" ht="11.1" hidden="1" customHeight="1" x14ac:dyDescent="0.25">
      <c r="A4" s="2"/>
      <c r="F4" s="5">
        <f t="shared" ref="F4:F6" si="0">SUM(F8:F39)/32</f>
        <v>2859.875</v>
      </c>
      <c r="N4" s="180"/>
      <c r="O4" s="72"/>
    </row>
    <row r="5" spans="1:20" ht="11.1" hidden="1" customHeight="1" x14ac:dyDescent="0.25">
      <c r="A5" s="2"/>
      <c r="F5" s="5">
        <f t="shared" si="0"/>
        <v>2957.34375</v>
      </c>
      <c r="N5" s="180"/>
      <c r="O5" s="72"/>
    </row>
    <row r="6" spans="1:20" ht="11.1" hidden="1" customHeight="1" x14ac:dyDescent="0.25">
      <c r="A6" s="2"/>
      <c r="F6" s="5">
        <f t="shared" si="0"/>
        <v>3049.96875</v>
      </c>
      <c r="N6" s="145" t="s">
        <v>426</v>
      </c>
      <c r="O6" s="72"/>
    </row>
    <row r="7" spans="1:20" s="6" customFormat="1" ht="12" hidden="1" x14ac:dyDescent="0.25">
      <c r="A7" s="3"/>
      <c r="B7" s="4"/>
      <c r="C7" s="4"/>
      <c r="D7" s="5"/>
      <c r="E7" s="5"/>
      <c r="F7" s="5"/>
      <c r="G7" s="5"/>
      <c r="H7" s="197"/>
      <c r="I7" s="197"/>
      <c r="J7" s="198"/>
      <c r="K7" s="5"/>
      <c r="L7" s="197"/>
      <c r="M7" s="197"/>
      <c r="N7" s="197"/>
      <c r="O7" s="199"/>
      <c r="P7" s="7"/>
      <c r="Q7" s="7"/>
      <c r="R7" s="5"/>
    </row>
    <row r="8" spans="1:20" hidden="1" x14ac:dyDescent="0.25"/>
    <row r="9" spans="1:20" s="78" customFormat="1" ht="11.1" customHeight="1" x14ac:dyDescent="0.25">
      <c r="B9" s="322" t="s">
        <v>0</v>
      </c>
      <c r="C9" s="331" t="s">
        <v>132</v>
      </c>
      <c r="D9" s="332"/>
      <c r="E9" s="326" t="s">
        <v>329</v>
      </c>
      <c r="F9" s="327"/>
      <c r="G9" s="328"/>
      <c r="H9" s="324" t="s">
        <v>286</v>
      </c>
      <c r="I9" s="118" t="s">
        <v>429</v>
      </c>
      <c r="J9" s="338" t="s">
        <v>485</v>
      </c>
      <c r="K9" s="329" t="s">
        <v>221</v>
      </c>
      <c r="L9" s="336" t="s">
        <v>164</v>
      </c>
      <c r="M9" s="335" t="s">
        <v>287</v>
      </c>
      <c r="N9" s="331" t="s">
        <v>397</v>
      </c>
      <c r="O9" s="332"/>
      <c r="P9" s="80"/>
      <c r="Q9" s="79"/>
      <c r="R9" s="115"/>
      <c r="S9" s="81"/>
      <c r="T9" s="81"/>
    </row>
    <row r="10" spans="1:20" s="78" customFormat="1" ht="11.1" customHeight="1" x14ac:dyDescent="0.25">
      <c r="B10" s="323"/>
      <c r="C10" s="321" t="s">
        <v>438</v>
      </c>
      <c r="D10" s="121" t="s">
        <v>434</v>
      </c>
      <c r="E10" s="82" t="s">
        <v>378</v>
      </c>
      <c r="F10" s="289" t="s">
        <v>149</v>
      </c>
      <c r="G10" s="289" t="s">
        <v>330</v>
      </c>
      <c r="H10" s="325"/>
      <c r="I10" s="119" t="s">
        <v>430</v>
      </c>
      <c r="J10" s="339"/>
      <c r="K10" s="330"/>
      <c r="L10" s="337"/>
      <c r="M10" s="333"/>
      <c r="N10" s="333" t="s">
        <v>330</v>
      </c>
      <c r="O10" s="334"/>
      <c r="P10" s="83"/>
      <c r="Q10" s="84"/>
      <c r="R10" s="116"/>
      <c r="S10" s="85"/>
      <c r="T10" s="85"/>
    </row>
    <row r="11" spans="1:20" s="86" customFormat="1" ht="10.5" customHeight="1" x14ac:dyDescent="0.25">
      <c r="B11" s="87">
        <v>1</v>
      </c>
      <c r="C11" s="87" t="s">
        <v>140</v>
      </c>
      <c r="D11" s="88" t="s">
        <v>75</v>
      </c>
      <c r="E11" s="214" t="s">
        <v>1077</v>
      </c>
      <c r="F11" s="88">
        <v>3339</v>
      </c>
      <c r="G11" s="88" t="s">
        <v>334</v>
      </c>
      <c r="H11" s="89">
        <v>43</v>
      </c>
      <c r="I11" s="89" t="s">
        <v>379</v>
      </c>
      <c r="J11" s="156">
        <v>16384</v>
      </c>
      <c r="K11" s="88" t="s">
        <v>5</v>
      </c>
      <c r="L11" s="89" t="s">
        <v>176</v>
      </c>
      <c r="M11" s="90" t="s">
        <v>165</v>
      </c>
      <c r="N11" s="95" t="s">
        <v>428</v>
      </c>
      <c r="O11" s="89" t="s">
        <v>334</v>
      </c>
      <c r="P11" s="91" t="s">
        <v>182</v>
      </c>
      <c r="Q11" s="92" t="s">
        <v>201</v>
      </c>
      <c r="R11" s="88"/>
      <c r="S11" s="93"/>
      <c r="T11" s="93"/>
    </row>
    <row r="12" spans="1:20" s="86" customFormat="1" ht="10.5" customHeight="1" x14ac:dyDescent="0.25">
      <c r="B12" s="94">
        <v>2</v>
      </c>
      <c r="C12" s="94" t="s">
        <v>136</v>
      </c>
      <c r="D12" s="95" t="s">
        <v>162</v>
      </c>
      <c r="E12" s="95" t="s">
        <v>1007</v>
      </c>
      <c r="F12" s="95">
        <v>3142</v>
      </c>
      <c r="G12" s="95">
        <v>2</v>
      </c>
      <c r="H12" s="89">
        <v>43</v>
      </c>
      <c r="I12" s="89" t="s">
        <v>379</v>
      </c>
      <c r="J12" s="156">
        <v>16384</v>
      </c>
      <c r="K12" s="88" t="s">
        <v>331</v>
      </c>
      <c r="L12" s="96" t="s">
        <v>177</v>
      </c>
      <c r="M12" s="97" t="s">
        <v>166</v>
      </c>
      <c r="N12" s="95" t="s">
        <v>427</v>
      </c>
      <c r="O12" s="89">
        <v>3</v>
      </c>
      <c r="P12" s="98" t="s">
        <v>183</v>
      </c>
      <c r="Q12" s="98" t="s">
        <v>202</v>
      </c>
      <c r="R12" s="95"/>
      <c r="S12" s="99"/>
      <c r="T12" s="99"/>
    </row>
    <row r="13" spans="1:20" s="86" customFormat="1" ht="10.5" customHeight="1" x14ac:dyDescent="0.25">
      <c r="B13" s="94">
        <v>3</v>
      </c>
      <c r="C13" s="94" t="s">
        <v>436</v>
      </c>
      <c r="D13" s="95" t="s">
        <v>163</v>
      </c>
      <c r="E13" s="100" t="s">
        <v>335</v>
      </c>
      <c r="F13" s="95">
        <v>3072</v>
      </c>
      <c r="G13" s="95">
        <v>3</v>
      </c>
      <c r="H13" s="89">
        <v>43</v>
      </c>
      <c r="I13" s="89" t="s">
        <v>379</v>
      </c>
      <c r="J13" s="156">
        <v>16384</v>
      </c>
      <c r="K13" s="88" t="s">
        <v>5</v>
      </c>
      <c r="L13" s="96" t="s">
        <v>178</v>
      </c>
      <c r="M13" s="97" t="s">
        <v>167</v>
      </c>
      <c r="N13" s="95" t="s">
        <v>428</v>
      </c>
      <c r="O13" s="89">
        <v>3</v>
      </c>
      <c r="P13" s="98" t="s">
        <v>179</v>
      </c>
      <c r="Q13" s="98" t="s">
        <v>203</v>
      </c>
      <c r="R13" s="95"/>
      <c r="S13" s="99"/>
      <c r="T13" s="99"/>
    </row>
    <row r="14" spans="1:20" s="86" customFormat="1" ht="10.5" customHeight="1" x14ac:dyDescent="0.25">
      <c r="B14" s="94">
        <v>4</v>
      </c>
      <c r="C14" s="94" t="s">
        <v>147</v>
      </c>
      <c r="D14" s="95" t="s">
        <v>154</v>
      </c>
      <c r="E14" s="95">
        <v>6.2</v>
      </c>
      <c r="F14" s="95">
        <v>3273</v>
      </c>
      <c r="G14" s="95">
        <v>1</v>
      </c>
      <c r="H14" s="89">
        <v>16</v>
      </c>
      <c r="I14" s="89" t="s">
        <v>379</v>
      </c>
      <c r="J14" s="156">
        <v>8192</v>
      </c>
      <c r="K14" s="88" t="s">
        <v>5</v>
      </c>
      <c r="L14" s="96" t="s">
        <v>180</v>
      </c>
      <c r="M14" s="97" t="s">
        <v>168</v>
      </c>
      <c r="N14" s="95" t="s">
        <v>428</v>
      </c>
      <c r="O14" s="89">
        <v>1</v>
      </c>
      <c r="P14" s="98" t="s">
        <v>181</v>
      </c>
      <c r="Q14" s="98" t="s">
        <v>204</v>
      </c>
      <c r="R14" s="95"/>
      <c r="S14" s="99"/>
      <c r="T14" s="99"/>
    </row>
    <row r="15" spans="1:20" s="86" customFormat="1" ht="10.5" customHeight="1" x14ac:dyDescent="0.25">
      <c r="B15" s="94">
        <v>5</v>
      </c>
      <c r="C15" s="94" t="s">
        <v>437</v>
      </c>
      <c r="D15" s="95" t="s">
        <v>323</v>
      </c>
      <c r="E15" s="95">
        <v>3.67</v>
      </c>
      <c r="F15" s="95">
        <v>3024</v>
      </c>
      <c r="G15" s="95">
        <v>3</v>
      </c>
      <c r="H15" s="89">
        <v>43</v>
      </c>
      <c r="I15" s="89" t="s">
        <v>380</v>
      </c>
      <c r="J15" s="156">
        <v>1200</v>
      </c>
      <c r="K15" s="88" t="s">
        <v>5</v>
      </c>
      <c r="L15" s="96" t="s">
        <v>336</v>
      </c>
      <c r="M15" s="97" t="s">
        <v>170</v>
      </c>
      <c r="N15" s="88" t="s">
        <v>426</v>
      </c>
      <c r="O15" s="89">
        <v>2</v>
      </c>
      <c r="P15" s="98"/>
      <c r="Q15" s="98"/>
      <c r="R15" s="95"/>
      <c r="S15" s="99"/>
      <c r="T15" s="99"/>
    </row>
    <row r="16" spans="1:20" s="86" customFormat="1" ht="10.5" customHeight="1" x14ac:dyDescent="0.25">
      <c r="B16" s="94">
        <v>6</v>
      </c>
      <c r="C16" s="94" t="s">
        <v>142</v>
      </c>
      <c r="D16" s="101" t="s">
        <v>15</v>
      </c>
      <c r="E16" s="102" t="s">
        <v>1078</v>
      </c>
      <c r="F16" s="95">
        <v>3340</v>
      </c>
      <c r="G16" s="95" t="s">
        <v>334</v>
      </c>
      <c r="H16" s="89">
        <v>43</v>
      </c>
      <c r="I16" s="89" t="s">
        <v>379</v>
      </c>
      <c r="J16" s="156">
        <v>16384</v>
      </c>
      <c r="K16" s="88" t="s">
        <v>331</v>
      </c>
      <c r="L16" s="96" t="s">
        <v>185</v>
      </c>
      <c r="M16" s="103" t="s">
        <v>169</v>
      </c>
      <c r="N16" s="95" t="s">
        <v>427</v>
      </c>
      <c r="O16" s="89">
        <v>1</v>
      </c>
      <c r="P16" s="98" t="s">
        <v>184</v>
      </c>
      <c r="Q16" s="98" t="s">
        <v>205</v>
      </c>
      <c r="R16" s="95"/>
      <c r="S16" s="99"/>
      <c r="T16" s="99"/>
    </row>
    <row r="17" spans="2:20" s="86" customFormat="1" ht="10.5" customHeight="1" x14ac:dyDescent="0.25">
      <c r="B17" s="94">
        <v>7</v>
      </c>
      <c r="C17" s="94" t="s">
        <v>292</v>
      </c>
      <c r="D17" s="101" t="s">
        <v>324</v>
      </c>
      <c r="E17" s="102" t="s">
        <v>483</v>
      </c>
      <c r="F17" s="95">
        <v>2985</v>
      </c>
      <c r="G17" s="95">
        <v>4</v>
      </c>
      <c r="H17" s="89">
        <v>43</v>
      </c>
      <c r="I17" s="89" t="s">
        <v>379</v>
      </c>
      <c r="J17" s="156">
        <v>16384</v>
      </c>
      <c r="K17" s="88" t="s">
        <v>5</v>
      </c>
      <c r="L17" s="96" t="s">
        <v>337</v>
      </c>
      <c r="M17" s="103" t="s">
        <v>166</v>
      </c>
      <c r="N17" s="88" t="s">
        <v>426</v>
      </c>
      <c r="O17" s="89">
        <v>3</v>
      </c>
      <c r="P17" s="98"/>
      <c r="Q17" s="98"/>
      <c r="R17" s="95"/>
      <c r="S17" s="99"/>
      <c r="T17" s="99"/>
    </row>
    <row r="18" spans="2:20" s="86" customFormat="1" ht="10.5" customHeight="1" x14ac:dyDescent="0.25">
      <c r="B18" s="94">
        <v>8</v>
      </c>
      <c r="C18" s="94" t="s">
        <v>141</v>
      </c>
      <c r="D18" s="95" t="s">
        <v>151</v>
      </c>
      <c r="E18" s="95">
        <v>7</v>
      </c>
      <c r="F18" s="95">
        <v>3393</v>
      </c>
      <c r="G18" s="95" t="s">
        <v>334</v>
      </c>
      <c r="H18" s="89">
        <v>43</v>
      </c>
      <c r="I18" s="89" t="s">
        <v>379</v>
      </c>
      <c r="J18" s="156">
        <v>16384</v>
      </c>
      <c r="K18" s="88" t="s">
        <v>331</v>
      </c>
      <c r="L18" s="96" t="s">
        <v>187</v>
      </c>
      <c r="M18" s="97" t="s">
        <v>166</v>
      </c>
      <c r="N18" s="95" t="s">
        <v>428</v>
      </c>
      <c r="O18" s="89" t="s">
        <v>334</v>
      </c>
      <c r="P18" s="98" t="s">
        <v>186</v>
      </c>
      <c r="Q18" s="98" t="s">
        <v>206</v>
      </c>
      <c r="R18" s="95"/>
      <c r="S18" s="99"/>
      <c r="T18" s="99"/>
    </row>
    <row r="19" spans="2:20" s="86" customFormat="1" ht="10.5" customHeight="1" x14ac:dyDescent="0.25">
      <c r="B19" s="94">
        <v>9</v>
      </c>
      <c r="C19" s="94" t="s">
        <v>435</v>
      </c>
      <c r="D19" s="95" t="s">
        <v>158</v>
      </c>
      <c r="E19" s="95">
        <v>2</v>
      </c>
      <c r="F19" s="95">
        <v>3284</v>
      </c>
      <c r="G19" s="95">
        <v>1</v>
      </c>
      <c r="H19" s="89">
        <v>43</v>
      </c>
      <c r="I19" s="89" t="s">
        <v>379</v>
      </c>
      <c r="J19" s="156">
        <v>16384</v>
      </c>
      <c r="K19" s="88" t="s">
        <v>331</v>
      </c>
      <c r="L19" s="96" t="s">
        <v>189</v>
      </c>
      <c r="M19" s="97" t="s">
        <v>166</v>
      </c>
      <c r="N19" s="95" t="s">
        <v>428</v>
      </c>
      <c r="O19" s="89">
        <v>1</v>
      </c>
      <c r="P19" s="98" t="s">
        <v>188</v>
      </c>
      <c r="Q19" s="98" t="s">
        <v>207</v>
      </c>
      <c r="R19" s="95"/>
      <c r="S19" s="99"/>
      <c r="T19" s="99"/>
    </row>
    <row r="20" spans="2:20" s="86" customFormat="1" ht="10.5" customHeight="1" x14ac:dyDescent="0.25">
      <c r="B20" s="94">
        <v>10</v>
      </c>
      <c r="C20" s="94" t="s">
        <v>138</v>
      </c>
      <c r="D20" s="95" t="s">
        <v>332</v>
      </c>
      <c r="E20" s="100" t="s">
        <v>1008</v>
      </c>
      <c r="F20" s="95">
        <v>3165</v>
      </c>
      <c r="G20" s="95">
        <v>2</v>
      </c>
      <c r="H20" s="89">
        <v>43</v>
      </c>
      <c r="I20" s="89" t="s">
        <v>379</v>
      </c>
      <c r="J20" s="156">
        <v>16384</v>
      </c>
      <c r="K20" s="88" t="s">
        <v>431</v>
      </c>
      <c r="L20" s="96" t="s">
        <v>225</v>
      </c>
      <c r="M20" s="97" t="s">
        <v>423</v>
      </c>
      <c r="N20" s="88" t="s">
        <v>426</v>
      </c>
      <c r="O20" s="89">
        <v>1</v>
      </c>
      <c r="P20" s="98"/>
      <c r="Q20" s="98"/>
      <c r="R20" s="95"/>
      <c r="S20" s="99"/>
      <c r="T20" s="99"/>
    </row>
    <row r="21" spans="2:20" s="86" customFormat="1" ht="10.5" customHeight="1" x14ac:dyDescent="0.25">
      <c r="B21" s="94">
        <v>11</v>
      </c>
      <c r="C21" s="94" t="s">
        <v>484</v>
      </c>
      <c r="D21" s="95" t="s">
        <v>480</v>
      </c>
      <c r="E21" s="95">
        <v>20180416</v>
      </c>
      <c r="F21" s="95">
        <v>2934</v>
      </c>
      <c r="G21" s="95">
        <v>4</v>
      </c>
      <c r="H21" s="89">
        <v>16</v>
      </c>
      <c r="I21" s="89" t="s">
        <v>379</v>
      </c>
      <c r="J21" s="156">
        <v>8192</v>
      </c>
      <c r="K21" s="88" t="s">
        <v>331</v>
      </c>
      <c r="L21" s="96" t="s">
        <v>495</v>
      </c>
      <c r="M21" s="97" t="s">
        <v>170</v>
      </c>
      <c r="N21" s="95" t="s">
        <v>428</v>
      </c>
      <c r="O21" s="89">
        <v>4</v>
      </c>
      <c r="P21" s="98" t="s">
        <v>496</v>
      </c>
      <c r="Q21" s="98"/>
      <c r="R21" s="95"/>
      <c r="S21" s="99"/>
      <c r="T21" s="99"/>
    </row>
    <row r="22" spans="2:20" s="86" customFormat="1" ht="10.5" customHeight="1" x14ac:dyDescent="0.25">
      <c r="B22" s="94">
        <v>12</v>
      </c>
      <c r="C22" s="94" t="s">
        <v>409</v>
      </c>
      <c r="D22" s="95" t="s">
        <v>76</v>
      </c>
      <c r="E22" s="95">
        <v>2.012</v>
      </c>
      <c r="F22" s="95">
        <v>3267</v>
      </c>
      <c r="G22" s="95">
        <v>1</v>
      </c>
      <c r="H22" s="89">
        <v>43</v>
      </c>
      <c r="I22" s="89" t="s">
        <v>379</v>
      </c>
      <c r="J22" s="156">
        <v>16384</v>
      </c>
      <c r="K22" s="88" t="s">
        <v>5</v>
      </c>
      <c r="L22" s="96" t="s">
        <v>190</v>
      </c>
      <c r="M22" s="97" t="s">
        <v>170</v>
      </c>
      <c r="N22" s="88" t="s">
        <v>426</v>
      </c>
      <c r="O22" s="89" t="s">
        <v>334</v>
      </c>
      <c r="P22" s="98" t="s">
        <v>191</v>
      </c>
      <c r="Q22" s="98" t="s">
        <v>208</v>
      </c>
      <c r="R22" s="95"/>
      <c r="S22" s="99"/>
      <c r="T22" s="99"/>
    </row>
    <row r="23" spans="2:20" s="86" customFormat="1" ht="10.5" customHeight="1" x14ac:dyDescent="0.25">
      <c r="B23" s="94">
        <v>13</v>
      </c>
      <c r="C23" s="94" t="s">
        <v>143</v>
      </c>
      <c r="D23" s="95" t="s">
        <v>161</v>
      </c>
      <c r="E23" s="95">
        <v>3</v>
      </c>
      <c r="F23" s="95">
        <v>3217</v>
      </c>
      <c r="G23" s="95">
        <v>1</v>
      </c>
      <c r="H23" s="89">
        <v>43</v>
      </c>
      <c r="I23" s="89" t="s">
        <v>379</v>
      </c>
      <c r="J23" s="156">
        <v>16384</v>
      </c>
      <c r="K23" s="88" t="s">
        <v>331</v>
      </c>
      <c r="L23" s="96" t="s">
        <v>192</v>
      </c>
      <c r="M23" s="97" t="s">
        <v>171</v>
      </c>
      <c r="N23" s="95" t="s">
        <v>427</v>
      </c>
      <c r="O23" s="89">
        <v>2</v>
      </c>
      <c r="P23" s="98" t="s">
        <v>193</v>
      </c>
      <c r="Q23" s="98" t="s">
        <v>209</v>
      </c>
      <c r="R23" s="95"/>
      <c r="S23" s="99"/>
      <c r="T23" s="99"/>
    </row>
    <row r="24" spans="2:20" s="86" customFormat="1" ht="10.5" customHeight="1" x14ac:dyDescent="0.25">
      <c r="B24" s="94">
        <v>14</v>
      </c>
      <c r="C24" s="94" t="s">
        <v>144</v>
      </c>
      <c r="D24" s="95" t="s">
        <v>24</v>
      </c>
      <c r="E24" s="100">
        <v>121017</v>
      </c>
      <c r="F24" s="95">
        <v>3193</v>
      </c>
      <c r="G24" s="95">
        <v>2</v>
      </c>
      <c r="H24" s="89">
        <v>16</v>
      </c>
      <c r="I24" s="89" t="s">
        <v>379</v>
      </c>
      <c r="J24" s="156">
        <v>8192</v>
      </c>
      <c r="K24" s="88" t="s">
        <v>5</v>
      </c>
      <c r="L24" s="96" t="s">
        <v>194</v>
      </c>
      <c r="M24" s="97" t="s">
        <v>172</v>
      </c>
      <c r="N24" s="95" t="s">
        <v>427</v>
      </c>
      <c r="O24" s="89">
        <v>3</v>
      </c>
      <c r="P24" s="98"/>
      <c r="Q24" s="98" t="s">
        <v>210</v>
      </c>
      <c r="R24" s="95"/>
      <c r="S24" s="99"/>
      <c r="T24" s="99"/>
    </row>
    <row r="25" spans="2:20" s="86" customFormat="1" ht="10.5" customHeight="1" x14ac:dyDescent="0.25">
      <c r="B25" s="94">
        <v>15</v>
      </c>
      <c r="C25" s="94" t="s">
        <v>407</v>
      </c>
      <c r="D25" s="95" t="s">
        <v>152</v>
      </c>
      <c r="E25" s="100">
        <v>6.03</v>
      </c>
      <c r="F25" s="95">
        <v>3491</v>
      </c>
      <c r="G25" s="95" t="s">
        <v>334</v>
      </c>
      <c r="H25" s="89">
        <v>43</v>
      </c>
      <c r="I25" s="89" t="s">
        <v>379</v>
      </c>
      <c r="J25" s="156">
        <v>16384</v>
      </c>
      <c r="K25" s="88" t="s">
        <v>331</v>
      </c>
      <c r="L25" s="95" t="s">
        <v>196</v>
      </c>
      <c r="M25" s="97" t="s">
        <v>173</v>
      </c>
      <c r="N25" s="95" t="s">
        <v>428</v>
      </c>
      <c r="O25" s="89" t="s">
        <v>334</v>
      </c>
      <c r="P25" s="98" t="s">
        <v>195</v>
      </c>
      <c r="Q25" s="98" t="s">
        <v>211</v>
      </c>
      <c r="R25" s="95"/>
      <c r="S25" s="99"/>
      <c r="T25" s="99"/>
    </row>
    <row r="26" spans="2:20" s="86" customFormat="1" ht="10.5" customHeight="1" x14ac:dyDescent="0.25">
      <c r="B26" s="94">
        <v>16</v>
      </c>
      <c r="C26" s="94" t="s">
        <v>146</v>
      </c>
      <c r="D26" s="95" t="s">
        <v>128</v>
      </c>
      <c r="E26" s="95">
        <v>8.1</v>
      </c>
      <c r="F26" s="95">
        <v>3252</v>
      </c>
      <c r="G26" s="95">
        <v>1</v>
      </c>
      <c r="H26" s="89">
        <v>43</v>
      </c>
      <c r="I26" s="89" t="s">
        <v>379</v>
      </c>
      <c r="J26" s="156">
        <v>16384</v>
      </c>
      <c r="K26" s="88" t="s">
        <v>331</v>
      </c>
      <c r="L26" s="96" t="s">
        <v>197</v>
      </c>
      <c r="M26" s="97" t="s">
        <v>170</v>
      </c>
      <c r="N26" s="95" t="s">
        <v>1146</v>
      </c>
      <c r="O26" s="89">
        <v>1</v>
      </c>
      <c r="P26" s="98" t="s">
        <v>198</v>
      </c>
      <c r="Q26" s="98" t="s">
        <v>212</v>
      </c>
      <c r="R26" s="95"/>
      <c r="S26" s="99"/>
      <c r="T26" s="99"/>
    </row>
    <row r="27" spans="2:20" s="86" customFormat="1" ht="21" customHeight="1" x14ac:dyDescent="0.25">
      <c r="B27" s="94">
        <v>17</v>
      </c>
      <c r="C27" s="94" t="s">
        <v>408</v>
      </c>
      <c r="D27" s="95" t="s">
        <v>150</v>
      </c>
      <c r="E27" s="100">
        <v>12</v>
      </c>
      <c r="F27" s="95">
        <v>3466</v>
      </c>
      <c r="G27" s="95" t="s">
        <v>334</v>
      </c>
      <c r="H27" s="89">
        <v>43</v>
      </c>
      <c r="I27" s="89" t="s">
        <v>379</v>
      </c>
      <c r="J27" s="156">
        <v>16384</v>
      </c>
      <c r="K27" s="88" t="s">
        <v>331</v>
      </c>
      <c r="L27" s="96" t="s">
        <v>199</v>
      </c>
      <c r="M27" s="97" t="s">
        <v>166</v>
      </c>
      <c r="N27" s="95" t="s">
        <v>428</v>
      </c>
      <c r="O27" s="89" t="s">
        <v>334</v>
      </c>
      <c r="P27" s="98"/>
      <c r="Q27" s="98" t="s">
        <v>200</v>
      </c>
      <c r="R27" s="95"/>
      <c r="S27" s="99"/>
      <c r="T27" s="99"/>
    </row>
    <row r="28" spans="2:20" s="86" customFormat="1" ht="10.5" customHeight="1" x14ac:dyDescent="0.25">
      <c r="B28" s="94">
        <v>18</v>
      </c>
      <c r="C28" s="94" t="s">
        <v>139</v>
      </c>
      <c r="D28" s="95" t="s">
        <v>156</v>
      </c>
      <c r="E28" s="100" t="s">
        <v>1076</v>
      </c>
      <c r="F28" s="95">
        <v>3194</v>
      </c>
      <c r="G28" s="95">
        <v>1</v>
      </c>
      <c r="H28" s="89">
        <v>43</v>
      </c>
      <c r="I28" s="89" t="s">
        <v>379</v>
      </c>
      <c r="J28" s="156">
        <v>16384</v>
      </c>
      <c r="K28" s="88" t="s">
        <v>331</v>
      </c>
      <c r="L28" s="95" t="s">
        <v>222</v>
      </c>
      <c r="M28" s="97" t="s">
        <v>166</v>
      </c>
      <c r="N28" s="95" t="s">
        <v>428</v>
      </c>
      <c r="O28" s="89">
        <v>1</v>
      </c>
      <c r="P28" s="99"/>
      <c r="Q28" s="98" t="s">
        <v>213</v>
      </c>
      <c r="R28" s="95"/>
      <c r="S28" s="99"/>
      <c r="T28" s="99"/>
    </row>
    <row r="29" spans="2:20" s="86" customFormat="1" ht="10.5" customHeight="1" x14ac:dyDescent="0.25">
      <c r="B29" s="94">
        <v>19</v>
      </c>
      <c r="C29" s="94" t="s">
        <v>481</v>
      </c>
      <c r="D29" s="95" t="s">
        <v>482</v>
      </c>
      <c r="E29" s="100" t="s">
        <v>486</v>
      </c>
      <c r="F29" s="95">
        <v>2714</v>
      </c>
      <c r="G29" s="95">
        <v>4</v>
      </c>
      <c r="H29" s="89">
        <v>43</v>
      </c>
      <c r="I29" s="89" t="s">
        <v>379</v>
      </c>
      <c r="J29" s="88" t="s">
        <v>5</v>
      </c>
      <c r="K29" s="88" t="s">
        <v>5</v>
      </c>
      <c r="L29" s="95" t="s">
        <v>494</v>
      </c>
      <c r="M29" s="88" t="s">
        <v>5</v>
      </c>
      <c r="N29" s="95" t="s">
        <v>427</v>
      </c>
      <c r="O29" s="299" t="s">
        <v>5</v>
      </c>
      <c r="P29" s="99"/>
      <c r="Q29" s="98"/>
      <c r="R29" s="95"/>
      <c r="S29" s="99"/>
      <c r="T29" s="99"/>
    </row>
    <row r="30" spans="2:20" s="86" customFormat="1" ht="10.5" customHeight="1" x14ac:dyDescent="0.25">
      <c r="B30" s="94">
        <v>20</v>
      </c>
      <c r="C30" s="94" t="s">
        <v>137</v>
      </c>
      <c r="D30" s="95" t="s">
        <v>160</v>
      </c>
      <c r="E30" s="95">
        <v>4.13</v>
      </c>
      <c r="F30" s="95">
        <v>3104</v>
      </c>
      <c r="G30" s="95">
        <v>3</v>
      </c>
      <c r="H30" s="89">
        <v>43</v>
      </c>
      <c r="I30" s="89" t="s">
        <v>379</v>
      </c>
      <c r="J30" s="156">
        <v>16384</v>
      </c>
      <c r="K30" s="88" t="s">
        <v>331</v>
      </c>
      <c r="L30" s="96" t="s">
        <v>223</v>
      </c>
      <c r="M30" s="97" t="s">
        <v>166</v>
      </c>
      <c r="N30" s="95" t="s">
        <v>428</v>
      </c>
      <c r="O30" s="89">
        <v>3</v>
      </c>
      <c r="P30" s="98" t="s">
        <v>230</v>
      </c>
      <c r="Q30" s="98" t="s">
        <v>214</v>
      </c>
      <c r="R30" s="95"/>
      <c r="S30" s="99"/>
      <c r="T30" s="99"/>
    </row>
    <row r="31" spans="2:20" s="86" customFormat="1" ht="10.5" customHeight="1" x14ac:dyDescent="0.25">
      <c r="B31" s="94">
        <v>21</v>
      </c>
      <c r="C31" s="94" t="s">
        <v>145</v>
      </c>
      <c r="D31" s="95" t="s">
        <v>155</v>
      </c>
      <c r="E31" s="95">
        <v>2.4</v>
      </c>
      <c r="F31" s="95">
        <v>3168</v>
      </c>
      <c r="G31" s="95">
        <v>2</v>
      </c>
      <c r="H31" s="89">
        <v>16</v>
      </c>
      <c r="I31" s="89" t="s">
        <v>379</v>
      </c>
      <c r="J31" s="156">
        <v>8192</v>
      </c>
      <c r="K31" s="88" t="s">
        <v>5</v>
      </c>
      <c r="L31" s="96" t="s">
        <v>224</v>
      </c>
      <c r="M31" s="97" t="s">
        <v>166</v>
      </c>
      <c r="N31" s="95" t="s">
        <v>428</v>
      </c>
      <c r="O31" s="89">
        <v>2</v>
      </c>
      <c r="P31" s="98" t="s">
        <v>231</v>
      </c>
      <c r="Q31" s="98" t="s">
        <v>215</v>
      </c>
      <c r="R31" s="95"/>
      <c r="S31" s="99"/>
      <c r="T31" s="99"/>
    </row>
    <row r="32" spans="2:20" s="86" customFormat="1" ht="10.5" customHeight="1" x14ac:dyDescent="0.25">
      <c r="B32" s="94">
        <v>22</v>
      </c>
      <c r="C32" s="94" t="s">
        <v>291</v>
      </c>
      <c r="D32" s="95" t="s">
        <v>325</v>
      </c>
      <c r="E32" s="95">
        <v>1.8</v>
      </c>
      <c r="F32" s="95">
        <v>3104</v>
      </c>
      <c r="G32" s="95">
        <v>3</v>
      </c>
      <c r="H32" s="89">
        <v>43</v>
      </c>
      <c r="I32" s="89" t="s">
        <v>379</v>
      </c>
      <c r="J32" s="156">
        <v>16384</v>
      </c>
      <c r="K32" s="88" t="s">
        <v>331</v>
      </c>
      <c r="L32" s="96" t="s">
        <v>338</v>
      </c>
      <c r="M32" s="97" t="s">
        <v>169</v>
      </c>
      <c r="N32" s="95" t="s">
        <v>428</v>
      </c>
      <c r="O32" s="89">
        <v>3</v>
      </c>
      <c r="P32" s="98"/>
      <c r="Q32" s="98"/>
      <c r="R32" s="95"/>
      <c r="S32" s="99"/>
      <c r="T32" s="99"/>
    </row>
    <row r="33" spans="2:20" s="86" customFormat="1" ht="10.5" customHeight="1" x14ac:dyDescent="0.25">
      <c r="B33" s="94">
        <v>23</v>
      </c>
      <c r="C33" s="94" t="s">
        <v>479</v>
      </c>
      <c r="D33" s="95" t="s">
        <v>474</v>
      </c>
      <c r="E33" s="95">
        <v>0.24399999999999999</v>
      </c>
      <c r="F33" s="95">
        <v>3076</v>
      </c>
      <c r="G33" s="95">
        <v>4</v>
      </c>
      <c r="H33" s="89">
        <v>16</v>
      </c>
      <c r="I33" s="89" t="s">
        <v>379</v>
      </c>
      <c r="J33" s="156">
        <v>4096</v>
      </c>
      <c r="K33" s="88" t="s">
        <v>5</v>
      </c>
      <c r="L33" s="96" t="s">
        <v>490</v>
      </c>
      <c r="M33" s="97" t="s">
        <v>493</v>
      </c>
      <c r="N33" s="95" t="s">
        <v>428</v>
      </c>
      <c r="O33" s="89">
        <v>4</v>
      </c>
      <c r="P33" s="98"/>
      <c r="Q33" s="98"/>
      <c r="R33" s="95"/>
      <c r="S33" s="99"/>
      <c r="T33" s="99"/>
    </row>
    <row r="34" spans="2:20" s="86" customFormat="1" ht="10.5" customHeight="1" x14ac:dyDescent="0.25">
      <c r="B34" s="94">
        <v>24</v>
      </c>
      <c r="C34" s="94" t="s">
        <v>294</v>
      </c>
      <c r="D34" s="95" t="s">
        <v>326</v>
      </c>
      <c r="E34" s="95">
        <v>2.82</v>
      </c>
      <c r="F34" s="95">
        <v>2831</v>
      </c>
      <c r="G34" s="95">
        <v>4</v>
      </c>
      <c r="H34" s="89">
        <v>43</v>
      </c>
      <c r="I34" s="89" t="s">
        <v>380</v>
      </c>
      <c r="J34" s="156">
        <v>16384</v>
      </c>
      <c r="K34" s="88" t="s">
        <v>5</v>
      </c>
      <c r="L34" s="96" t="s">
        <v>339</v>
      </c>
      <c r="M34" s="97" t="s">
        <v>424</v>
      </c>
      <c r="N34" s="95" t="s">
        <v>427</v>
      </c>
      <c r="O34" s="299" t="s">
        <v>5</v>
      </c>
      <c r="P34" s="98"/>
      <c r="Q34" s="98"/>
      <c r="R34" s="95"/>
      <c r="S34" s="99"/>
      <c r="T34" s="99"/>
    </row>
    <row r="35" spans="2:20" s="86" customFormat="1" ht="10.5" customHeight="1" x14ac:dyDescent="0.25">
      <c r="B35" s="94">
        <v>25</v>
      </c>
      <c r="C35" s="94" t="s">
        <v>290</v>
      </c>
      <c r="D35" s="95" t="s">
        <v>327</v>
      </c>
      <c r="E35" s="100" t="s">
        <v>333</v>
      </c>
      <c r="F35" s="95">
        <v>3062</v>
      </c>
      <c r="G35" s="95">
        <v>3</v>
      </c>
      <c r="H35" s="89">
        <v>16</v>
      </c>
      <c r="I35" s="89" t="s">
        <v>379</v>
      </c>
      <c r="J35" s="156">
        <v>16384</v>
      </c>
      <c r="K35" s="88" t="s">
        <v>5</v>
      </c>
      <c r="L35" s="96" t="s">
        <v>340</v>
      </c>
      <c r="M35" s="97" t="s">
        <v>425</v>
      </c>
      <c r="N35" s="95" t="s">
        <v>427</v>
      </c>
      <c r="O35" s="89">
        <v>4</v>
      </c>
      <c r="P35" s="98"/>
      <c r="Q35" s="98"/>
      <c r="R35" s="95"/>
      <c r="S35" s="99"/>
      <c r="T35" s="99"/>
    </row>
    <row r="36" spans="2:20" s="86" customFormat="1" ht="21" customHeight="1" x14ac:dyDescent="0.25">
      <c r="B36" s="94">
        <v>26</v>
      </c>
      <c r="C36" s="94" t="s">
        <v>406</v>
      </c>
      <c r="D36" s="95" t="s">
        <v>153</v>
      </c>
      <c r="E36" s="100">
        <v>160518</v>
      </c>
      <c r="F36" s="95">
        <v>3554</v>
      </c>
      <c r="G36" s="95" t="s">
        <v>334</v>
      </c>
      <c r="H36" s="89">
        <v>43</v>
      </c>
      <c r="I36" s="89" t="s">
        <v>379</v>
      </c>
      <c r="J36" s="156">
        <v>16384</v>
      </c>
      <c r="K36" s="88" t="s">
        <v>331</v>
      </c>
      <c r="L36" s="96" t="s">
        <v>175</v>
      </c>
      <c r="M36" s="97" t="s">
        <v>288</v>
      </c>
      <c r="N36" s="95" t="s">
        <v>428</v>
      </c>
      <c r="O36" s="89" t="s">
        <v>334</v>
      </c>
      <c r="P36" s="99"/>
      <c r="Q36" s="98" t="s">
        <v>216</v>
      </c>
      <c r="R36" s="95"/>
      <c r="S36" s="99"/>
      <c r="T36" s="99"/>
    </row>
    <row r="37" spans="2:20" s="86" customFormat="1" ht="10.5" customHeight="1" x14ac:dyDescent="0.25">
      <c r="B37" s="94">
        <v>27</v>
      </c>
      <c r="C37" s="94" t="s">
        <v>133</v>
      </c>
      <c r="D37" s="95" t="s">
        <v>157</v>
      </c>
      <c r="E37" s="95" t="s">
        <v>1006</v>
      </c>
      <c r="F37" s="95">
        <v>3202</v>
      </c>
      <c r="G37" s="95">
        <v>2</v>
      </c>
      <c r="H37" s="89">
        <v>43</v>
      </c>
      <c r="I37" s="89" t="s">
        <v>379</v>
      </c>
      <c r="J37" s="156">
        <v>16384</v>
      </c>
      <c r="K37" s="88" t="s">
        <v>331</v>
      </c>
      <c r="L37" s="96" t="s">
        <v>226</v>
      </c>
      <c r="M37" s="97" t="s">
        <v>174</v>
      </c>
      <c r="N37" s="95" t="s">
        <v>1146</v>
      </c>
      <c r="O37" s="89">
        <v>2</v>
      </c>
      <c r="P37" s="98" t="s">
        <v>232</v>
      </c>
      <c r="Q37" s="98" t="s">
        <v>217</v>
      </c>
      <c r="R37" s="95"/>
      <c r="S37" s="99"/>
      <c r="T37" s="99"/>
    </row>
    <row r="38" spans="2:20" s="86" customFormat="1" ht="10.5" customHeight="1" x14ac:dyDescent="0.25">
      <c r="B38" s="94">
        <v>28</v>
      </c>
      <c r="C38" s="94" t="s">
        <v>293</v>
      </c>
      <c r="D38" s="95" t="s">
        <v>328</v>
      </c>
      <c r="E38" s="95">
        <v>3.41</v>
      </c>
      <c r="F38" s="95">
        <v>2840</v>
      </c>
      <c r="G38" s="95">
        <v>4</v>
      </c>
      <c r="H38" s="89">
        <v>43</v>
      </c>
      <c r="I38" s="89" t="s">
        <v>379</v>
      </c>
      <c r="J38" s="156"/>
      <c r="K38" s="88" t="s">
        <v>331</v>
      </c>
      <c r="L38" s="96" t="s">
        <v>341</v>
      </c>
      <c r="M38" s="97" t="s">
        <v>167</v>
      </c>
      <c r="N38" s="88" t="s">
        <v>428</v>
      </c>
      <c r="O38" s="89">
        <v>4</v>
      </c>
      <c r="P38" s="98"/>
      <c r="Q38" s="98"/>
      <c r="R38" s="95"/>
      <c r="S38" s="99"/>
      <c r="T38" s="99"/>
    </row>
    <row r="39" spans="2:20" s="86" customFormat="1" ht="10.5" customHeight="1" x14ac:dyDescent="0.25">
      <c r="B39" s="94">
        <v>29</v>
      </c>
      <c r="C39" s="94" t="s">
        <v>478</v>
      </c>
      <c r="D39" s="95" t="s">
        <v>475</v>
      </c>
      <c r="E39" s="100" t="s">
        <v>487</v>
      </c>
      <c r="F39" s="95">
        <v>2830</v>
      </c>
      <c r="G39" s="95">
        <v>4</v>
      </c>
      <c r="H39" s="88">
        <v>43</v>
      </c>
      <c r="I39" s="88" t="s">
        <v>380</v>
      </c>
      <c r="J39" s="157">
        <v>1024</v>
      </c>
      <c r="K39" s="89" t="s">
        <v>5</v>
      </c>
      <c r="L39" s="96" t="s">
        <v>489</v>
      </c>
      <c r="M39" s="97" t="s">
        <v>492</v>
      </c>
      <c r="N39" s="95" t="s">
        <v>428</v>
      </c>
      <c r="O39" s="89">
        <v>4</v>
      </c>
      <c r="P39" s="98"/>
      <c r="Q39" s="98"/>
      <c r="R39" s="95"/>
      <c r="S39" s="99"/>
      <c r="T39" s="99"/>
    </row>
    <row r="40" spans="2:20" s="86" customFormat="1" ht="10.5" customHeight="1" x14ac:dyDescent="0.25">
      <c r="B40" s="94">
        <v>30</v>
      </c>
      <c r="C40" s="94" t="s">
        <v>134</v>
      </c>
      <c r="D40" s="95" t="s">
        <v>220</v>
      </c>
      <c r="E40" s="95">
        <v>2.5</v>
      </c>
      <c r="F40" s="95">
        <v>3119</v>
      </c>
      <c r="G40" s="95">
        <v>2</v>
      </c>
      <c r="H40" s="89">
        <v>43</v>
      </c>
      <c r="I40" s="89" t="s">
        <v>379</v>
      </c>
      <c r="J40" s="156">
        <v>16384</v>
      </c>
      <c r="K40" s="88" t="s">
        <v>331</v>
      </c>
      <c r="L40" s="96" t="s">
        <v>227</v>
      </c>
      <c r="M40" s="97" t="s">
        <v>169</v>
      </c>
      <c r="N40" s="95" t="s">
        <v>428</v>
      </c>
      <c r="O40" s="89">
        <v>2</v>
      </c>
      <c r="P40" s="98" t="s">
        <v>233</v>
      </c>
      <c r="Q40" s="98" t="s">
        <v>218</v>
      </c>
      <c r="R40" s="95"/>
      <c r="S40" s="99"/>
      <c r="T40" s="99"/>
    </row>
    <row r="41" spans="2:20" s="86" customFormat="1" ht="10.5" customHeight="1" x14ac:dyDescent="0.25">
      <c r="B41" s="147">
        <v>31</v>
      </c>
      <c r="C41" s="147" t="s">
        <v>135</v>
      </c>
      <c r="D41" s="148" t="s">
        <v>159</v>
      </c>
      <c r="E41" s="148">
        <v>180420</v>
      </c>
      <c r="F41" s="148">
        <v>2964</v>
      </c>
      <c r="G41" s="148">
        <v>3</v>
      </c>
      <c r="H41" s="149">
        <v>43</v>
      </c>
      <c r="I41" s="149" t="s">
        <v>379</v>
      </c>
      <c r="J41" s="158">
        <v>8192</v>
      </c>
      <c r="K41" s="150" t="s">
        <v>5</v>
      </c>
      <c r="L41" s="151" t="s">
        <v>228</v>
      </c>
      <c r="M41" s="152" t="s">
        <v>166</v>
      </c>
      <c r="N41" s="95" t="s">
        <v>427</v>
      </c>
      <c r="O41" s="96">
        <v>4</v>
      </c>
      <c r="P41" s="98" t="s">
        <v>229</v>
      </c>
      <c r="Q41" s="153" t="s">
        <v>219</v>
      </c>
      <c r="R41" s="148"/>
      <c r="S41" s="154"/>
      <c r="T41" s="154"/>
    </row>
    <row r="42" spans="2:20" s="86" customFormat="1" ht="10.5" customHeight="1" x14ac:dyDescent="0.25">
      <c r="B42" s="159">
        <v>32</v>
      </c>
      <c r="C42" s="159" t="s">
        <v>477</v>
      </c>
      <c r="D42" s="159" t="s">
        <v>476</v>
      </c>
      <c r="E42" s="159">
        <v>0.2</v>
      </c>
      <c r="F42" s="159">
        <v>2986</v>
      </c>
      <c r="G42" s="159">
        <v>4</v>
      </c>
      <c r="H42" s="160">
        <v>43</v>
      </c>
      <c r="I42" s="160" t="s">
        <v>379</v>
      </c>
      <c r="J42" s="160">
        <v>4096</v>
      </c>
      <c r="K42" s="159" t="s">
        <v>5</v>
      </c>
      <c r="L42" s="160" t="s">
        <v>488</v>
      </c>
      <c r="M42" s="160" t="s">
        <v>491</v>
      </c>
      <c r="N42" s="298" t="s">
        <v>1142</v>
      </c>
      <c r="O42" s="226">
        <v>2</v>
      </c>
      <c r="P42" s="161"/>
      <c r="Q42" s="161"/>
      <c r="R42" s="148"/>
      <c r="S42" s="154"/>
      <c r="T42" s="154"/>
    </row>
    <row r="43" spans="2:20" x14ac:dyDescent="0.25">
      <c r="O43" s="72"/>
    </row>
  </sheetData>
  <sortState xmlns:xlrd2="http://schemas.microsoft.com/office/spreadsheetml/2017/richdata2" ref="A11:S34">
    <sortCondition ref="D11:D34"/>
  </sortState>
  <mergeCells count="10">
    <mergeCell ref="B9:B10"/>
    <mergeCell ref="H9:H10"/>
    <mergeCell ref="E9:G9"/>
    <mergeCell ref="K9:K10"/>
    <mergeCell ref="N9:O9"/>
    <mergeCell ref="N10:O10"/>
    <mergeCell ref="M9:M10"/>
    <mergeCell ref="L9:L10"/>
    <mergeCell ref="C9:D9"/>
    <mergeCell ref="J9:J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3"/>
  <sheetViews>
    <sheetView zoomScale="145" zoomScaleNormal="145" workbookViewId="0"/>
  </sheetViews>
  <sheetFormatPr defaultRowHeight="15" x14ac:dyDescent="0.25"/>
  <cols>
    <col min="1" max="1" width="1.7109375" style="68" customWidth="1"/>
    <col min="2" max="2" width="4.7109375" style="69" customWidth="1"/>
    <col min="3" max="3" width="2.42578125" style="110" customWidth="1"/>
    <col min="4" max="4" width="14.7109375" style="75" customWidth="1"/>
    <col min="5" max="5" width="6" style="104" customWidth="1"/>
    <col min="6" max="6" width="4.28515625" style="69" customWidth="1"/>
    <col min="7" max="7" width="18.28515625" style="68" customWidth="1"/>
    <col min="8" max="8" width="30.7109375" style="68" customWidth="1"/>
    <col min="9" max="11" width="3.28515625" style="69" customWidth="1"/>
    <col min="12" max="12" width="6" style="69" customWidth="1"/>
    <col min="13" max="13" width="3.7109375" style="68" customWidth="1"/>
    <col min="14" max="14" width="2.7109375" style="10" customWidth="1"/>
    <col min="15" max="16384" width="9.140625" style="68"/>
  </cols>
  <sheetData>
    <row r="1" spans="1:12" ht="18.75" x14ac:dyDescent="0.25">
      <c r="A1" s="49" t="s">
        <v>1009</v>
      </c>
      <c r="B1" s="120"/>
    </row>
    <row r="4" spans="1:12" hidden="1" x14ac:dyDescent="0.25"/>
    <row r="5" spans="1:12" hidden="1" x14ac:dyDescent="0.25"/>
    <row r="6" spans="1:12" hidden="1" x14ac:dyDescent="0.25"/>
    <row r="7" spans="1:12" hidden="1" x14ac:dyDescent="0.25"/>
    <row r="8" spans="1:12" ht="11.45" hidden="1" customHeight="1" x14ac:dyDescent="0.25">
      <c r="C8" s="113"/>
      <c r="D8" s="76"/>
      <c r="E8" s="108"/>
      <c r="F8" s="70"/>
      <c r="G8" s="71"/>
      <c r="H8" s="71"/>
      <c r="I8" s="70"/>
      <c r="J8" s="70"/>
      <c r="K8" s="70"/>
      <c r="L8" s="70"/>
    </row>
    <row r="9" spans="1:12" ht="11.1" customHeight="1" x14ac:dyDescent="0.25">
      <c r="B9" s="69" t="s">
        <v>297</v>
      </c>
      <c r="C9" s="341" t="s">
        <v>0</v>
      </c>
      <c r="D9" s="343" t="s">
        <v>398</v>
      </c>
      <c r="E9" s="345" t="s">
        <v>382</v>
      </c>
      <c r="F9" s="347" t="s">
        <v>16</v>
      </c>
      <c r="G9" s="343" t="s">
        <v>17</v>
      </c>
      <c r="H9" s="349" t="s">
        <v>432</v>
      </c>
      <c r="I9" s="340" t="s">
        <v>1010</v>
      </c>
      <c r="J9" s="340"/>
      <c r="K9" s="340"/>
      <c r="L9" s="340"/>
    </row>
    <row r="10" spans="1:12" s="8" customFormat="1" ht="11.1" customHeight="1" x14ac:dyDescent="0.25">
      <c r="B10" s="117"/>
      <c r="C10" s="342"/>
      <c r="D10" s="344"/>
      <c r="E10" s="346"/>
      <c r="F10" s="348"/>
      <c r="G10" s="344"/>
      <c r="H10" s="350"/>
      <c r="I10" s="66" t="s">
        <v>6</v>
      </c>
      <c r="J10" s="74" t="s">
        <v>396</v>
      </c>
      <c r="K10" s="66" t="s">
        <v>12</v>
      </c>
      <c r="L10" s="74" t="s">
        <v>389</v>
      </c>
    </row>
    <row r="11" spans="1:12" s="10" customFormat="1" ht="11.1" customHeight="1" x14ac:dyDescent="0.25">
      <c r="B11" s="9" t="s">
        <v>422</v>
      </c>
      <c r="C11" s="111">
        <v>1</v>
      </c>
      <c r="D11" s="34" t="s">
        <v>381</v>
      </c>
      <c r="E11" s="105" t="s">
        <v>399</v>
      </c>
      <c r="F11" s="33" t="s">
        <v>370</v>
      </c>
      <c r="G11" s="35" t="s">
        <v>126</v>
      </c>
      <c r="H11" s="35" t="s">
        <v>497</v>
      </c>
      <c r="I11" s="33">
        <v>3</v>
      </c>
      <c r="J11" s="33">
        <v>2</v>
      </c>
      <c r="K11" s="33">
        <v>2</v>
      </c>
      <c r="L11" s="33">
        <v>1</v>
      </c>
    </row>
    <row r="12" spans="1:12" s="10" customFormat="1" ht="11.1" customHeight="1" x14ac:dyDescent="0.25">
      <c r="B12" s="9" t="s">
        <v>422</v>
      </c>
      <c r="C12" s="12">
        <v>2</v>
      </c>
      <c r="D12" s="13" t="s">
        <v>383</v>
      </c>
      <c r="E12" s="106" t="s">
        <v>400</v>
      </c>
      <c r="F12" s="9" t="s">
        <v>390</v>
      </c>
      <c r="G12" s="10" t="s">
        <v>391</v>
      </c>
      <c r="H12" s="10" t="s">
        <v>498</v>
      </c>
      <c r="I12" s="144">
        <v>5</v>
      </c>
      <c r="J12" s="144">
        <v>1</v>
      </c>
      <c r="K12" s="144">
        <v>1</v>
      </c>
      <c r="L12" s="144">
        <v>1</v>
      </c>
    </row>
    <row r="13" spans="1:12" s="10" customFormat="1" ht="11.1" customHeight="1" x14ac:dyDescent="0.25">
      <c r="B13" s="9" t="s">
        <v>422</v>
      </c>
      <c r="C13" s="12">
        <v>3</v>
      </c>
      <c r="D13" s="13" t="s">
        <v>384</v>
      </c>
      <c r="E13" s="106" t="s">
        <v>401</v>
      </c>
      <c r="F13" s="9" t="s">
        <v>392</v>
      </c>
      <c r="G13" s="10" t="s">
        <v>119</v>
      </c>
      <c r="H13" s="10" t="s">
        <v>499</v>
      </c>
      <c r="I13" s="144">
        <v>4</v>
      </c>
      <c r="J13" s="144">
        <v>0</v>
      </c>
      <c r="K13" s="144">
        <v>4</v>
      </c>
      <c r="L13" s="65">
        <v>0</v>
      </c>
    </row>
    <row r="14" spans="1:12" s="10" customFormat="1" ht="11.1" customHeight="1" x14ac:dyDescent="0.25">
      <c r="B14" s="9" t="s">
        <v>422</v>
      </c>
      <c r="C14" s="12">
        <v>4</v>
      </c>
      <c r="D14" s="13" t="s">
        <v>385</v>
      </c>
      <c r="E14" s="106" t="s">
        <v>402</v>
      </c>
      <c r="F14" s="9" t="s">
        <v>54</v>
      </c>
      <c r="G14" s="10" t="s">
        <v>393</v>
      </c>
      <c r="H14" s="10" t="s">
        <v>500</v>
      </c>
      <c r="I14" s="144">
        <v>4</v>
      </c>
      <c r="J14" s="144">
        <v>1</v>
      </c>
      <c r="K14" s="144">
        <v>3</v>
      </c>
      <c r="L14" s="65">
        <v>0</v>
      </c>
    </row>
    <row r="15" spans="1:12" s="10" customFormat="1" ht="11.1" customHeight="1" x14ac:dyDescent="0.25">
      <c r="B15" s="9" t="s">
        <v>422</v>
      </c>
      <c r="C15" s="12">
        <v>5</v>
      </c>
      <c r="D15" s="13" t="s">
        <v>386</v>
      </c>
      <c r="E15" s="106" t="s">
        <v>403</v>
      </c>
      <c r="F15" s="9" t="s">
        <v>36</v>
      </c>
      <c r="G15" s="10" t="s">
        <v>126</v>
      </c>
      <c r="H15" s="10" t="s">
        <v>501</v>
      </c>
      <c r="I15" s="144">
        <v>2</v>
      </c>
      <c r="J15" s="144">
        <v>4</v>
      </c>
      <c r="K15" s="144">
        <v>2</v>
      </c>
      <c r="L15" s="65">
        <v>0</v>
      </c>
    </row>
    <row r="16" spans="1:12" s="10" customFormat="1" ht="11.1" customHeight="1" x14ac:dyDescent="0.25">
      <c r="B16" s="9" t="s">
        <v>422</v>
      </c>
      <c r="C16" s="12">
        <v>6</v>
      </c>
      <c r="D16" s="13" t="s">
        <v>387</v>
      </c>
      <c r="E16" s="106" t="s">
        <v>404</v>
      </c>
      <c r="F16" s="9" t="s">
        <v>103</v>
      </c>
      <c r="G16" s="10" t="s">
        <v>394</v>
      </c>
      <c r="H16" s="10" t="s">
        <v>502</v>
      </c>
      <c r="I16" s="144">
        <v>2</v>
      </c>
      <c r="J16" s="144">
        <v>4</v>
      </c>
      <c r="K16" s="144">
        <v>2</v>
      </c>
      <c r="L16" s="65">
        <v>0</v>
      </c>
    </row>
    <row r="17" spans="2:13" s="10" customFormat="1" ht="11.1" customHeight="1" x14ac:dyDescent="0.25">
      <c r="B17" s="162" t="s">
        <v>422</v>
      </c>
      <c r="C17" s="165">
        <v>7</v>
      </c>
      <c r="D17" s="164" t="s">
        <v>388</v>
      </c>
      <c r="E17" s="146" t="s">
        <v>405</v>
      </c>
      <c r="F17" s="143" t="s">
        <v>123</v>
      </c>
      <c r="G17" s="18" t="s">
        <v>395</v>
      </c>
      <c r="H17" s="18" t="s">
        <v>503</v>
      </c>
      <c r="I17" s="144">
        <v>3</v>
      </c>
      <c r="J17" s="144">
        <v>2</v>
      </c>
      <c r="K17" s="144">
        <v>2</v>
      </c>
      <c r="L17" s="144">
        <v>1</v>
      </c>
    </row>
    <row r="18" spans="2:13" s="10" customFormat="1" ht="11.1" customHeight="1" x14ac:dyDescent="0.25">
      <c r="B18" s="162" t="s">
        <v>422</v>
      </c>
      <c r="C18" s="165">
        <v>8</v>
      </c>
      <c r="D18" s="164" t="s">
        <v>504</v>
      </c>
      <c r="E18" s="146" t="s">
        <v>411</v>
      </c>
      <c r="F18" s="143" t="s">
        <v>53</v>
      </c>
      <c r="G18" s="18" t="s">
        <v>505</v>
      </c>
      <c r="H18" s="18" t="s">
        <v>510</v>
      </c>
      <c r="I18" s="144">
        <v>2</v>
      </c>
      <c r="J18" s="144">
        <v>2</v>
      </c>
      <c r="K18" s="144">
        <v>3</v>
      </c>
      <c r="L18" s="144">
        <v>1</v>
      </c>
    </row>
    <row r="19" spans="2:13" s="10" customFormat="1" ht="11.1" customHeight="1" x14ac:dyDescent="0.25">
      <c r="B19" s="162" t="s">
        <v>422</v>
      </c>
      <c r="C19" s="165">
        <v>9</v>
      </c>
      <c r="D19" s="164" t="s">
        <v>506</v>
      </c>
      <c r="E19" s="146" t="s">
        <v>412</v>
      </c>
      <c r="F19" s="143" t="s">
        <v>108</v>
      </c>
      <c r="G19" s="18" t="s">
        <v>433</v>
      </c>
      <c r="H19" s="18" t="s">
        <v>511</v>
      </c>
      <c r="I19" s="144">
        <v>3</v>
      </c>
      <c r="J19" s="144">
        <v>2</v>
      </c>
      <c r="K19" s="144">
        <v>2</v>
      </c>
      <c r="L19" s="144">
        <v>1</v>
      </c>
    </row>
    <row r="20" spans="2:13" s="10" customFormat="1" ht="11.1" customHeight="1" x14ac:dyDescent="0.25">
      <c r="B20" s="162" t="s">
        <v>422</v>
      </c>
      <c r="C20" s="165">
        <v>10</v>
      </c>
      <c r="D20" s="166" t="s">
        <v>507</v>
      </c>
      <c r="E20" s="146" t="s">
        <v>413</v>
      </c>
      <c r="F20" s="143" t="s">
        <v>91</v>
      </c>
      <c r="G20" s="18" t="s">
        <v>395</v>
      </c>
      <c r="H20" s="18" t="s">
        <v>512</v>
      </c>
      <c r="I20" s="144">
        <v>3</v>
      </c>
      <c r="J20" s="144">
        <v>2</v>
      </c>
      <c r="K20" s="144">
        <v>2</v>
      </c>
      <c r="L20" s="144">
        <v>1</v>
      </c>
    </row>
    <row r="21" spans="2:13" s="10" customFormat="1" ht="11.1" customHeight="1" x14ac:dyDescent="0.25">
      <c r="B21" s="162" t="s">
        <v>422</v>
      </c>
      <c r="C21" s="165">
        <v>11</v>
      </c>
      <c r="D21" s="166" t="s">
        <v>419</v>
      </c>
      <c r="E21" s="146" t="s">
        <v>414</v>
      </c>
      <c r="F21" s="143" t="s">
        <v>375</v>
      </c>
      <c r="G21" s="18" t="s">
        <v>126</v>
      </c>
      <c r="H21" s="18" t="s">
        <v>513</v>
      </c>
      <c r="I21" s="144">
        <v>3</v>
      </c>
      <c r="J21" s="144">
        <v>1</v>
      </c>
      <c r="K21" s="144">
        <v>4</v>
      </c>
      <c r="L21" s="65">
        <v>0</v>
      </c>
    </row>
    <row r="22" spans="2:13" s="10" customFormat="1" ht="11.1" customHeight="1" x14ac:dyDescent="0.25">
      <c r="B22" s="162" t="s">
        <v>422</v>
      </c>
      <c r="C22" s="165">
        <v>12</v>
      </c>
      <c r="D22" s="166" t="s">
        <v>410</v>
      </c>
      <c r="E22" s="146" t="s">
        <v>415</v>
      </c>
      <c r="F22" s="143" t="s">
        <v>108</v>
      </c>
      <c r="G22" s="18" t="s">
        <v>433</v>
      </c>
      <c r="H22" s="18" t="s">
        <v>514</v>
      </c>
      <c r="I22" s="144">
        <v>4</v>
      </c>
      <c r="J22" s="144">
        <v>1</v>
      </c>
      <c r="K22" s="144">
        <v>3</v>
      </c>
      <c r="L22" s="65">
        <v>0</v>
      </c>
    </row>
    <row r="23" spans="2:13" s="10" customFormat="1" ht="11.1" customHeight="1" x14ac:dyDescent="0.25">
      <c r="B23" s="162" t="s">
        <v>422</v>
      </c>
      <c r="C23" s="165">
        <v>13</v>
      </c>
      <c r="D23" s="167" t="s">
        <v>508</v>
      </c>
      <c r="E23" s="146" t="s">
        <v>416</v>
      </c>
      <c r="F23" s="143" t="s">
        <v>125</v>
      </c>
      <c r="G23" s="18" t="s">
        <v>418</v>
      </c>
      <c r="H23" s="18" t="s">
        <v>515</v>
      </c>
      <c r="I23" s="144">
        <v>4</v>
      </c>
      <c r="J23" s="144">
        <v>1</v>
      </c>
      <c r="K23" s="144">
        <v>2</v>
      </c>
      <c r="L23" s="144">
        <v>1</v>
      </c>
      <c r="M23" s="168"/>
    </row>
    <row r="24" spans="2:13" s="10" customFormat="1" ht="11.1" customHeight="1" x14ac:dyDescent="0.25">
      <c r="B24" s="163" t="s">
        <v>422</v>
      </c>
      <c r="C24" s="112">
        <v>14</v>
      </c>
      <c r="D24" s="32" t="s">
        <v>509</v>
      </c>
      <c r="E24" s="107" t="s">
        <v>417</v>
      </c>
      <c r="F24" s="14" t="s">
        <v>360</v>
      </c>
      <c r="G24" s="15" t="s">
        <v>418</v>
      </c>
      <c r="H24" s="15" t="s">
        <v>516</v>
      </c>
      <c r="I24" s="142">
        <v>1</v>
      </c>
      <c r="J24" s="142">
        <v>6</v>
      </c>
      <c r="K24" s="142">
        <v>1</v>
      </c>
      <c r="L24" s="67">
        <v>0</v>
      </c>
      <c r="M24" s="168"/>
    </row>
    <row r="25" spans="2:13" s="10" customFormat="1" ht="11.45" customHeight="1" x14ac:dyDescent="0.25">
      <c r="B25" s="173"/>
      <c r="C25" s="56"/>
      <c r="D25" s="172"/>
      <c r="E25" s="105"/>
      <c r="F25" s="144"/>
      <c r="G25" s="35"/>
      <c r="H25" s="35"/>
      <c r="I25" s="144">
        <f>SUM(I11:I24)</f>
        <v>43</v>
      </c>
      <c r="J25" s="144">
        <f>SUM(J11:J24)</f>
        <v>29</v>
      </c>
      <c r="K25" s="144">
        <f>SUM(K11:K24)</f>
        <v>33</v>
      </c>
      <c r="L25" s="144">
        <f>SUM(L11:L24)</f>
        <v>7</v>
      </c>
      <c r="M25" s="10">
        <f>SUM(I25:L25)</f>
        <v>112</v>
      </c>
    </row>
    <row r="26" spans="2:13" s="10" customFormat="1" ht="11.45" customHeight="1" x14ac:dyDescent="0.25">
      <c r="B26" s="201"/>
      <c r="C26" s="56"/>
      <c r="D26" s="200"/>
      <c r="E26" s="105"/>
      <c r="F26" s="144"/>
      <c r="G26" s="35"/>
      <c r="H26" s="35"/>
      <c r="I26" s="144"/>
      <c r="J26" s="144"/>
      <c r="K26" s="144"/>
      <c r="L26" s="144"/>
    </row>
    <row r="27" spans="2:13" s="10" customFormat="1" ht="11.45" customHeight="1" x14ac:dyDescent="0.25">
      <c r="B27" s="173"/>
      <c r="C27" s="56"/>
      <c r="D27" s="172"/>
      <c r="E27" s="105"/>
      <c r="F27" s="144"/>
      <c r="G27" s="35"/>
      <c r="H27" s="35"/>
      <c r="I27" s="144"/>
      <c r="J27" s="144"/>
      <c r="K27" s="144"/>
      <c r="L27" s="144"/>
    </row>
    <row r="28" spans="2:13" ht="11.45" customHeight="1" x14ac:dyDescent="0.25"/>
    <row r="29" spans="2:13" ht="11.1" customHeight="1" x14ac:dyDescent="0.25">
      <c r="B29" s="69" t="s">
        <v>298</v>
      </c>
      <c r="C29" s="341" t="s">
        <v>0</v>
      </c>
      <c r="D29" s="343" t="s">
        <v>398</v>
      </c>
      <c r="E29" s="345" t="s">
        <v>382</v>
      </c>
      <c r="F29" s="347" t="s">
        <v>16</v>
      </c>
      <c r="G29" s="343" t="s">
        <v>17</v>
      </c>
      <c r="H29" s="349" t="s">
        <v>432</v>
      </c>
      <c r="I29" s="340" t="s">
        <v>1011</v>
      </c>
      <c r="J29" s="340"/>
      <c r="K29" s="340"/>
      <c r="L29" s="340"/>
    </row>
    <row r="30" spans="2:13" ht="11.1" customHeight="1" x14ac:dyDescent="0.25">
      <c r="C30" s="342"/>
      <c r="D30" s="344"/>
      <c r="E30" s="346"/>
      <c r="F30" s="348"/>
      <c r="G30" s="344"/>
      <c r="H30" s="350"/>
      <c r="I30" s="66" t="s">
        <v>6</v>
      </c>
      <c r="J30" s="74" t="s">
        <v>396</v>
      </c>
      <c r="K30" s="66" t="s">
        <v>12</v>
      </c>
      <c r="L30" s="74" t="s">
        <v>389</v>
      </c>
    </row>
    <row r="31" spans="2:13" s="10" customFormat="1" ht="11.1" customHeight="1" x14ac:dyDescent="0.25">
      <c r="B31" s="9" t="s">
        <v>421</v>
      </c>
      <c r="C31" s="111">
        <v>1</v>
      </c>
      <c r="D31" s="177" t="s">
        <v>381</v>
      </c>
      <c r="E31" s="181" t="s">
        <v>984</v>
      </c>
      <c r="F31" s="144" t="s">
        <v>370</v>
      </c>
      <c r="G31" s="35" t="s">
        <v>126</v>
      </c>
      <c r="H31" s="34" t="s">
        <v>993</v>
      </c>
      <c r="I31" s="33">
        <v>1</v>
      </c>
      <c r="J31" s="33">
        <v>6</v>
      </c>
      <c r="K31" s="33">
        <v>1</v>
      </c>
      <c r="L31" s="65">
        <v>0</v>
      </c>
    </row>
    <row r="32" spans="2:13" s="10" customFormat="1" ht="11.1" customHeight="1" x14ac:dyDescent="0.25">
      <c r="B32" s="9" t="s">
        <v>421</v>
      </c>
      <c r="C32" s="12">
        <v>2</v>
      </c>
      <c r="D32" s="179" t="s">
        <v>383</v>
      </c>
      <c r="E32" s="181" t="s">
        <v>986</v>
      </c>
      <c r="F32" s="180" t="s">
        <v>390</v>
      </c>
      <c r="G32" s="10" t="s">
        <v>391</v>
      </c>
      <c r="H32" s="34" t="s">
        <v>994</v>
      </c>
      <c r="I32" s="33">
        <v>2</v>
      </c>
      <c r="J32" s="33">
        <v>2</v>
      </c>
      <c r="K32" s="33">
        <v>4</v>
      </c>
      <c r="L32" s="65">
        <v>0</v>
      </c>
    </row>
    <row r="33" spans="2:13" s="10" customFormat="1" ht="11.1" customHeight="1" x14ac:dyDescent="0.25">
      <c r="B33" s="9" t="s">
        <v>421</v>
      </c>
      <c r="C33" s="12">
        <v>3</v>
      </c>
      <c r="D33" s="179" t="s">
        <v>384</v>
      </c>
      <c r="E33" s="181" t="s">
        <v>985</v>
      </c>
      <c r="F33" s="180" t="s">
        <v>392</v>
      </c>
      <c r="G33" s="10" t="s">
        <v>119</v>
      </c>
      <c r="H33" s="34" t="s">
        <v>995</v>
      </c>
      <c r="I33" s="33">
        <v>3</v>
      </c>
      <c r="J33" s="33">
        <v>5</v>
      </c>
      <c r="K33" s="33">
        <v>0</v>
      </c>
      <c r="L33" s="65">
        <v>0</v>
      </c>
    </row>
    <row r="34" spans="2:13" s="10" customFormat="1" ht="11.1" customHeight="1" x14ac:dyDescent="0.25">
      <c r="B34" s="9" t="s">
        <v>421</v>
      </c>
      <c r="C34" s="12">
        <v>4</v>
      </c>
      <c r="D34" s="179" t="s">
        <v>385</v>
      </c>
      <c r="E34" s="181" t="s">
        <v>987</v>
      </c>
      <c r="F34" s="180" t="s">
        <v>54</v>
      </c>
      <c r="G34" s="10" t="s">
        <v>393</v>
      </c>
      <c r="H34" s="34" t="s">
        <v>996</v>
      </c>
      <c r="I34" s="33">
        <v>4</v>
      </c>
      <c r="J34" s="33">
        <v>2</v>
      </c>
      <c r="K34" s="33">
        <v>1</v>
      </c>
      <c r="L34" s="144">
        <v>1</v>
      </c>
    </row>
    <row r="35" spans="2:13" s="10" customFormat="1" ht="11.1" customHeight="1" x14ac:dyDescent="0.25">
      <c r="B35" s="9" t="s">
        <v>421</v>
      </c>
      <c r="C35" s="12">
        <v>5</v>
      </c>
      <c r="D35" s="179" t="s">
        <v>386</v>
      </c>
      <c r="E35" s="181" t="s">
        <v>988</v>
      </c>
      <c r="F35" s="180" t="s">
        <v>36</v>
      </c>
      <c r="G35" s="10" t="s">
        <v>126</v>
      </c>
      <c r="H35" s="34" t="s">
        <v>997</v>
      </c>
      <c r="I35" s="33">
        <v>1</v>
      </c>
      <c r="J35" s="33">
        <v>5</v>
      </c>
      <c r="K35" s="33">
        <v>2</v>
      </c>
      <c r="L35" s="65">
        <v>0</v>
      </c>
    </row>
    <row r="36" spans="2:13" s="10" customFormat="1" ht="11.1" customHeight="1" x14ac:dyDescent="0.25">
      <c r="B36" s="9" t="s">
        <v>421</v>
      </c>
      <c r="C36" s="12">
        <v>6</v>
      </c>
      <c r="D36" s="179" t="s">
        <v>387</v>
      </c>
      <c r="E36" s="181" t="s">
        <v>989</v>
      </c>
      <c r="F36" s="180" t="s">
        <v>103</v>
      </c>
      <c r="G36" s="10" t="s">
        <v>394</v>
      </c>
      <c r="H36" s="34" t="s">
        <v>998</v>
      </c>
      <c r="I36" s="33">
        <v>3</v>
      </c>
      <c r="J36" s="33">
        <v>3</v>
      </c>
      <c r="K36" s="33">
        <v>2</v>
      </c>
      <c r="L36" s="65">
        <v>0</v>
      </c>
    </row>
    <row r="37" spans="2:13" s="10" customFormat="1" ht="11.1" customHeight="1" x14ac:dyDescent="0.25">
      <c r="B37" s="9" t="s">
        <v>421</v>
      </c>
      <c r="C37" s="12">
        <v>7</v>
      </c>
      <c r="D37" s="182" t="s">
        <v>388</v>
      </c>
      <c r="E37" s="181" t="s">
        <v>990</v>
      </c>
      <c r="F37" s="143" t="s">
        <v>123</v>
      </c>
      <c r="G37" s="18" t="s">
        <v>395</v>
      </c>
      <c r="H37" s="34" t="s">
        <v>999</v>
      </c>
      <c r="I37" s="33">
        <v>1</v>
      </c>
      <c r="J37" s="33">
        <v>6</v>
      </c>
      <c r="K37" s="33">
        <v>1</v>
      </c>
      <c r="L37" s="65">
        <v>0</v>
      </c>
    </row>
    <row r="38" spans="2:13" s="10" customFormat="1" ht="11.1" customHeight="1" x14ac:dyDescent="0.25">
      <c r="B38" s="9" t="s">
        <v>421</v>
      </c>
      <c r="C38" s="114" t="s">
        <v>991</v>
      </c>
      <c r="D38" s="182" t="s">
        <v>504</v>
      </c>
      <c r="E38" s="178" t="s">
        <v>991</v>
      </c>
      <c r="F38" s="143" t="s">
        <v>53</v>
      </c>
      <c r="G38" s="18" t="s">
        <v>505</v>
      </c>
      <c r="H38" s="10" t="s">
        <v>1000</v>
      </c>
      <c r="I38" s="9">
        <v>2</v>
      </c>
      <c r="J38" s="9">
        <v>4</v>
      </c>
      <c r="K38" s="9">
        <v>2</v>
      </c>
      <c r="L38" s="65">
        <v>0</v>
      </c>
    </row>
    <row r="39" spans="2:13" s="10" customFormat="1" ht="11.1" customHeight="1" x14ac:dyDescent="0.25">
      <c r="B39" s="9" t="s">
        <v>421</v>
      </c>
      <c r="C39" s="12">
        <v>9</v>
      </c>
      <c r="D39" s="182" t="s">
        <v>506</v>
      </c>
      <c r="E39" s="178" t="s">
        <v>992</v>
      </c>
      <c r="F39" s="143" t="s">
        <v>108</v>
      </c>
      <c r="G39" s="18" t="s">
        <v>433</v>
      </c>
      <c r="H39" s="10" t="s">
        <v>1001</v>
      </c>
      <c r="I39" s="9">
        <v>3</v>
      </c>
      <c r="J39" s="9">
        <v>5</v>
      </c>
      <c r="K39" s="9">
        <v>0</v>
      </c>
      <c r="L39" s="65">
        <v>0</v>
      </c>
    </row>
    <row r="40" spans="2:13" s="10" customFormat="1" ht="11.1" customHeight="1" x14ac:dyDescent="0.25">
      <c r="B40" s="9" t="s">
        <v>421</v>
      </c>
      <c r="C40" s="12">
        <v>10</v>
      </c>
      <c r="D40" s="182" t="s">
        <v>507</v>
      </c>
      <c r="E40" s="106">
        <v>10</v>
      </c>
      <c r="F40" s="143" t="s">
        <v>91</v>
      </c>
      <c r="G40" s="18" t="s">
        <v>395</v>
      </c>
      <c r="H40" s="10" t="s">
        <v>1002</v>
      </c>
      <c r="I40" s="9">
        <v>2</v>
      </c>
      <c r="J40" s="9">
        <v>5</v>
      </c>
      <c r="K40" s="9">
        <v>1</v>
      </c>
      <c r="L40" s="65">
        <v>0</v>
      </c>
    </row>
    <row r="41" spans="2:13" s="10" customFormat="1" ht="11.1" customHeight="1" x14ac:dyDescent="0.25">
      <c r="B41" s="9" t="s">
        <v>421</v>
      </c>
      <c r="C41" s="12">
        <v>11</v>
      </c>
      <c r="D41" s="182" t="s">
        <v>419</v>
      </c>
      <c r="E41" s="106">
        <v>11</v>
      </c>
      <c r="F41" s="143" t="s">
        <v>375</v>
      </c>
      <c r="G41" s="18" t="s">
        <v>126</v>
      </c>
      <c r="H41" s="10" t="s">
        <v>1003</v>
      </c>
      <c r="I41" s="9">
        <v>5</v>
      </c>
      <c r="J41" s="9">
        <v>3</v>
      </c>
      <c r="K41" s="9">
        <v>0</v>
      </c>
      <c r="L41" s="65">
        <v>0</v>
      </c>
    </row>
    <row r="42" spans="2:13" s="10" customFormat="1" ht="11.1" customHeight="1" x14ac:dyDescent="0.25">
      <c r="B42" s="9" t="s">
        <v>421</v>
      </c>
      <c r="C42" s="12">
        <v>12</v>
      </c>
      <c r="D42" s="182" t="s">
        <v>410</v>
      </c>
      <c r="E42" s="106">
        <v>12</v>
      </c>
      <c r="F42" s="143" t="s">
        <v>108</v>
      </c>
      <c r="G42" s="18" t="s">
        <v>433</v>
      </c>
      <c r="H42" s="10" t="s">
        <v>1001</v>
      </c>
      <c r="I42" s="9">
        <v>1</v>
      </c>
      <c r="J42" s="9">
        <v>4</v>
      </c>
      <c r="K42" s="9">
        <v>3</v>
      </c>
      <c r="L42" s="65">
        <v>0</v>
      </c>
    </row>
    <row r="43" spans="2:13" s="10" customFormat="1" ht="11.1" customHeight="1" x14ac:dyDescent="0.25">
      <c r="B43" s="9" t="s">
        <v>421</v>
      </c>
      <c r="C43" s="12">
        <v>13</v>
      </c>
      <c r="D43" s="182" t="s">
        <v>508</v>
      </c>
      <c r="E43" s="106">
        <v>13</v>
      </c>
      <c r="F43" s="143" t="s">
        <v>125</v>
      </c>
      <c r="G43" s="18" t="s">
        <v>418</v>
      </c>
      <c r="H43" s="10" t="s">
        <v>1004</v>
      </c>
      <c r="I43" s="9">
        <v>0</v>
      </c>
      <c r="J43" s="9">
        <v>6</v>
      </c>
      <c r="K43" s="9">
        <v>2</v>
      </c>
      <c r="L43" s="65">
        <v>0</v>
      </c>
    </row>
    <row r="44" spans="2:13" s="10" customFormat="1" ht="11.1" customHeight="1" x14ac:dyDescent="0.25">
      <c r="B44" s="9" t="s">
        <v>421</v>
      </c>
      <c r="C44" s="112">
        <v>14</v>
      </c>
      <c r="D44" s="32" t="s">
        <v>509</v>
      </c>
      <c r="E44" s="107">
        <v>14</v>
      </c>
      <c r="F44" s="142" t="s">
        <v>360</v>
      </c>
      <c r="G44" s="15" t="s">
        <v>418</v>
      </c>
      <c r="H44" s="15" t="s">
        <v>1005</v>
      </c>
      <c r="I44" s="14">
        <v>3</v>
      </c>
      <c r="J44" s="14">
        <v>5</v>
      </c>
      <c r="K44" s="14">
        <v>0</v>
      </c>
      <c r="L44" s="67">
        <v>0</v>
      </c>
    </row>
    <row r="45" spans="2:13" s="10" customFormat="1" ht="11.45" customHeight="1" x14ac:dyDescent="0.25">
      <c r="B45" s="9"/>
      <c r="C45" s="56"/>
      <c r="D45" s="34"/>
      <c r="E45" s="105"/>
      <c r="F45" s="33"/>
      <c r="G45" s="35"/>
      <c r="H45" s="35"/>
      <c r="I45" s="144">
        <f>SUM(I31:I44)</f>
        <v>31</v>
      </c>
      <c r="J45" s="144">
        <f>SUM(J31:J44)</f>
        <v>61</v>
      </c>
      <c r="K45" s="144">
        <f>SUM(K31:K44)</f>
        <v>19</v>
      </c>
      <c r="L45" s="144">
        <f>SUM(L31:L44)</f>
        <v>1</v>
      </c>
      <c r="M45" s="10">
        <f>SUM(I45:L45)</f>
        <v>112</v>
      </c>
    </row>
    <row r="46" spans="2:13" s="10" customFormat="1" ht="11.45" customHeight="1" x14ac:dyDescent="0.25">
      <c r="B46" s="9"/>
      <c r="C46" s="51"/>
      <c r="D46" s="13"/>
      <c r="E46" s="106"/>
      <c r="F46" s="9"/>
      <c r="I46" s="9"/>
      <c r="J46" s="9"/>
      <c r="K46" s="9"/>
      <c r="L46" s="9"/>
    </row>
    <row r="47" spans="2:13" s="10" customFormat="1" ht="11.1" customHeight="1" x14ac:dyDescent="0.25">
      <c r="B47" s="69" t="s">
        <v>314</v>
      </c>
      <c r="C47" s="341" t="s">
        <v>0</v>
      </c>
      <c r="D47" s="343" t="s">
        <v>398</v>
      </c>
      <c r="E47" s="345" t="s">
        <v>382</v>
      </c>
      <c r="F47" s="347" t="s">
        <v>16</v>
      </c>
      <c r="G47" s="343" t="s">
        <v>17</v>
      </c>
      <c r="H47" s="349" t="s">
        <v>432</v>
      </c>
      <c r="I47" s="340" t="s">
        <v>1012</v>
      </c>
      <c r="J47" s="340"/>
      <c r="K47" s="340"/>
      <c r="L47" s="340"/>
    </row>
    <row r="48" spans="2:13" s="10" customFormat="1" ht="11.1" customHeight="1" x14ac:dyDescent="0.25">
      <c r="B48" s="9"/>
      <c r="C48" s="342"/>
      <c r="D48" s="344"/>
      <c r="E48" s="346"/>
      <c r="F48" s="348"/>
      <c r="G48" s="344"/>
      <c r="H48" s="350"/>
      <c r="I48" s="66" t="s">
        <v>6</v>
      </c>
      <c r="J48" s="74" t="s">
        <v>396</v>
      </c>
      <c r="K48" s="66" t="s">
        <v>12</v>
      </c>
      <c r="L48" s="74" t="s">
        <v>389</v>
      </c>
    </row>
    <row r="49" spans="2:14" s="10" customFormat="1" ht="11.1" customHeight="1" x14ac:dyDescent="0.25">
      <c r="B49" s="9" t="s">
        <v>420</v>
      </c>
      <c r="C49" s="111">
        <v>1</v>
      </c>
      <c r="D49" s="34" t="s">
        <v>1022</v>
      </c>
      <c r="E49" s="204">
        <v>1</v>
      </c>
      <c r="F49" s="9" t="s">
        <v>60</v>
      </c>
      <c r="G49" s="34" t="s">
        <v>1024</v>
      </c>
      <c r="H49" s="34" t="s">
        <v>1023</v>
      </c>
      <c r="I49" s="200">
        <v>4</v>
      </c>
      <c r="J49" s="200">
        <v>0</v>
      </c>
      <c r="K49" s="200">
        <v>1</v>
      </c>
      <c r="L49" s="144">
        <v>3</v>
      </c>
      <c r="N49" s="10" t="s">
        <v>1055</v>
      </c>
    </row>
    <row r="50" spans="2:14" s="10" customFormat="1" ht="11.1" customHeight="1" x14ac:dyDescent="0.25">
      <c r="B50" s="9" t="s">
        <v>420</v>
      </c>
      <c r="C50" s="12">
        <v>2</v>
      </c>
      <c r="D50" s="34" t="s">
        <v>1025</v>
      </c>
      <c r="E50" s="204">
        <v>2</v>
      </c>
      <c r="F50" s="9" t="s">
        <v>27</v>
      </c>
      <c r="G50" s="34" t="s">
        <v>1026</v>
      </c>
      <c r="H50" s="34" t="s">
        <v>1027</v>
      </c>
      <c r="I50" s="200">
        <v>1</v>
      </c>
      <c r="J50" s="200">
        <v>4</v>
      </c>
      <c r="K50" s="200">
        <v>3</v>
      </c>
      <c r="L50" s="65">
        <v>0</v>
      </c>
    </row>
    <row r="51" spans="2:14" s="10" customFormat="1" ht="11.1" customHeight="1" x14ac:dyDescent="0.25">
      <c r="B51" s="9" t="s">
        <v>420</v>
      </c>
      <c r="C51" s="12">
        <v>3</v>
      </c>
      <c r="D51" s="34" t="s">
        <v>1028</v>
      </c>
      <c r="E51" s="204">
        <v>3</v>
      </c>
      <c r="F51" s="9" t="s">
        <v>41</v>
      </c>
      <c r="G51" s="34" t="s">
        <v>1032</v>
      </c>
      <c r="H51" s="34" t="s">
        <v>1033</v>
      </c>
      <c r="I51" s="200">
        <v>3</v>
      </c>
      <c r="J51" s="200">
        <v>4</v>
      </c>
      <c r="K51" s="200">
        <v>0</v>
      </c>
      <c r="L51" s="144">
        <v>1</v>
      </c>
      <c r="N51" s="10" t="s">
        <v>1053</v>
      </c>
    </row>
    <row r="52" spans="2:14" s="10" customFormat="1" ht="11.1" customHeight="1" x14ac:dyDescent="0.25">
      <c r="B52" s="9" t="s">
        <v>420</v>
      </c>
      <c r="C52" s="12">
        <v>4</v>
      </c>
      <c r="D52" s="34" t="s">
        <v>1029</v>
      </c>
      <c r="E52" s="204">
        <v>4</v>
      </c>
      <c r="F52" s="9" t="s">
        <v>77</v>
      </c>
      <c r="G52" s="34" t="s">
        <v>1026</v>
      </c>
      <c r="H52" s="34" t="s">
        <v>1034</v>
      </c>
      <c r="I52" s="200">
        <v>1</v>
      </c>
      <c r="J52" s="200">
        <v>4</v>
      </c>
      <c r="K52" s="200">
        <v>2</v>
      </c>
      <c r="L52" s="144">
        <v>1</v>
      </c>
      <c r="N52" s="10" t="s">
        <v>1054</v>
      </c>
    </row>
    <row r="53" spans="2:14" s="10" customFormat="1" ht="11.1" customHeight="1" x14ac:dyDescent="0.25">
      <c r="B53" s="9" t="s">
        <v>420</v>
      </c>
      <c r="C53" s="114" t="s">
        <v>988</v>
      </c>
      <c r="D53" s="34" t="s">
        <v>508</v>
      </c>
      <c r="E53" s="204">
        <v>5</v>
      </c>
      <c r="F53" s="9" t="s">
        <v>125</v>
      </c>
      <c r="G53" s="34" t="s">
        <v>418</v>
      </c>
      <c r="H53" s="34" t="s">
        <v>1039</v>
      </c>
      <c r="I53" s="200">
        <v>0</v>
      </c>
      <c r="J53" s="200">
        <v>6</v>
      </c>
      <c r="K53" s="200">
        <v>2</v>
      </c>
      <c r="L53" s="65">
        <v>0</v>
      </c>
    </row>
    <row r="54" spans="2:14" s="10" customFormat="1" ht="11.1" customHeight="1" x14ac:dyDescent="0.25">
      <c r="B54" s="9" t="s">
        <v>420</v>
      </c>
      <c r="C54" s="12">
        <v>6</v>
      </c>
      <c r="D54" s="34" t="s">
        <v>506</v>
      </c>
      <c r="E54" s="204">
        <v>6</v>
      </c>
      <c r="F54" s="9" t="s">
        <v>35</v>
      </c>
      <c r="G54" s="34" t="s">
        <v>119</v>
      </c>
      <c r="H54" s="34" t="s">
        <v>1045</v>
      </c>
      <c r="I54" s="200">
        <v>3</v>
      </c>
      <c r="J54" s="200">
        <v>5</v>
      </c>
      <c r="K54" s="200">
        <v>0</v>
      </c>
      <c r="L54" s="65">
        <v>0</v>
      </c>
    </row>
    <row r="55" spans="2:14" ht="11.1" customHeight="1" x14ac:dyDescent="0.25">
      <c r="B55" s="9" t="s">
        <v>420</v>
      </c>
      <c r="C55" s="12">
        <v>7</v>
      </c>
      <c r="D55" s="34" t="s">
        <v>1030</v>
      </c>
      <c r="E55" s="204">
        <v>7</v>
      </c>
      <c r="F55" s="9" t="s">
        <v>32</v>
      </c>
      <c r="G55" s="34" t="s">
        <v>1035</v>
      </c>
      <c r="H55" s="34" t="s">
        <v>1046</v>
      </c>
      <c r="I55" s="200">
        <v>2</v>
      </c>
      <c r="J55" s="200">
        <v>6</v>
      </c>
      <c r="K55" s="200">
        <v>0</v>
      </c>
      <c r="L55" s="65">
        <v>0</v>
      </c>
    </row>
    <row r="56" spans="2:14" ht="11.1" customHeight="1" x14ac:dyDescent="0.25">
      <c r="B56" s="9" t="s">
        <v>420</v>
      </c>
      <c r="C56" s="12">
        <v>8</v>
      </c>
      <c r="D56" s="34" t="s">
        <v>1031</v>
      </c>
      <c r="E56" s="202">
        <v>8</v>
      </c>
      <c r="F56" s="9" t="s">
        <v>91</v>
      </c>
      <c r="G56" s="34" t="s">
        <v>395</v>
      </c>
      <c r="H56" s="34" t="s">
        <v>1047</v>
      </c>
      <c r="I56" s="200">
        <v>2</v>
      </c>
      <c r="J56" s="200">
        <v>3</v>
      </c>
      <c r="K56" s="200">
        <v>2</v>
      </c>
      <c r="L56" s="144">
        <v>1</v>
      </c>
      <c r="N56" s="10" t="s">
        <v>1052</v>
      </c>
    </row>
    <row r="57" spans="2:14" ht="11.1" customHeight="1" x14ac:dyDescent="0.25">
      <c r="B57" s="9" t="s">
        <v>420</v>
      </c>
      <c r="C57" s="114" t="s">
        <v>992</v>
      </c>
      <c r="D57" s="34" t="s">
        <v>383</v>
      </c>
      <c r="E57" s="202">
        <v>9</v>
      </c>
      <c r="F57" s="9" t="s">
        <v>470</v>
      </c>
      <c r="G57" s="10" t="s">
        <v>1036</v>
      </c>
      <c r="H57" s="34" t="s">
        <v>1048</v>
      </c>
      <c r="I57" s="200">
        <v>1</v>
      </c>
      <c r="J57" s="200">
        <v>7</v>
      </c>
      <c r="K57" s="200">
        <v>0</v>
      </c>
      <c r="L57" s="65">
        <v>0</v>
      </c>
    </row>
    <row r="58" spans="2:14" ht="11.1" customHeight="1" x14ac:dyDescent="0.25">
      <c r="B58" s="9" t="s">
        <v>420</v>
      </c>
      <c r="C58" s="12">
        <v>10</v>
      </c>
      <c r="D58" s="205" t="s">
        <v>1037</v>
      </c>
      <c r="E58" s="202">
        <v>10</v>
      </c>
      <c r="F58" s="9" t="s">
        <v>61</v>
      </c>
      <c r="G58" s="34" t="s">
        <v>1038</v>
      </c>
      <c r="H58" s="34" t="s">
        <v>1049</v>
      </c>
      <c r="I58" s="200">
        <v>2</v>
      </c>
      <c r="J58" s="200">
        <v>4</v>
      </c>
      <c r="K58" s="200">
        <v>2</v>
      </c>
      <c r="L58" s="65">
        <v>0</v>
      </c>
    </row>
    <row r="59" spans="2:14" ht="11.1" customHeight="1" x14ac:dyDescent="0.25">
      <c r="B59" s="9" t="s">
        <v>420</v>
      </c>
      <c r="C59" s="12">
        <v>11</v>
      </c>
      <c r="D59" s="206" t="s">
        <v>1040</v>
      </c>
      <c r="E59" s="202">
        <v>11</v>
      </c>
      <c r="F59" s="9" t="s">
        <v>109</v>
      </c>
      <c r="G59" s="34" t="s">
        <v>1041</v>
      </c>
      <c r="H59" s="34" t="s">
        <v>1050</v>
      </c>
      <c r="I59" s="200">
        <v>4</v>
      </c>
      <c r="J59" s="200">
        <v>2</v>
      </c>
      <c r="K59" s="200">
        <v>1</v>
      </c>
      <c r="L59" s="144">
        <v>1</v>
      </c>
    </row>
    <row r="60" spans="2:14" ht="11.1" customHeight="1" x14ac:dyDescent="0.25">
      <c r="B60" s="9" t="s">
        <v>420</v>
      </c>
      <c r="C60" s="12">
        <v>12</v>
      </c>
      <c r="D60" s="207" t="s">
        <v>1042</v>
      </c>
      <c r="E60" s="202">
        <v>12</v>
      </c>
      <c r="F60" s="9" t="s">
        <v>1043</v>
      </c>
      <c r="G60" s="34" t="s">
        <v>1044</v>
      </c>
      <c r="H60" s="34" t="s">
        <v>1051</v>
      </c>
      <c r="I60" s="200">
        <v>4</v>
      </c>
      <c r="J60" s="200">
        <v>2</v>
      </c>
      <c r="K60" s="200">
        <v>1</v>
      </c>
      <c r="L60" s="144">
        <v>1</v>
      </c>
    </row>
    <row r="61" spans="2:14" ht="11.1" customHeight="1" x14ac:dyDescent="0.25">
      <c r="B61" s="9" t="s">
        <v>420</v>
      </c>
      <c r="C61" s="12">
        <v>13</v>
      </c>
      <c r="D61" s="208" t="s">
        <v>1056</v>
      </c>
      <c r="E61" s="202">
        <v>13</v>
      </c>
      <c r="F61" s="9" t="s">
        <v>38</v>
      </c>
      <c r="G61" s="34" t="s">
        <v>1057</v>
      </c>
      <c r="H61" s="34" t="s">
        <v>1059</v>
      </c>
      <c r="I61" s="200">
        <v>3</v>
      </c>
      <c r="J61" s="200">
        <v>3</v>
      </c>
      <c r="K61" s="200">
        <v>1</v>
      </c>
      <c r="L61" s="144">
        <v>1</v>
      </c>
      <c r="N61" s="10" t="s">
        <v>1058</v>
      </c>
    </row>
    <row r="62" spans="2:14" ht="11.1" customHeight="1" x14ac:dyDescent="0.25">
      <c r="B62" s="14" t="s">
        <v>420</v>
      </c>
      <c r="C62" s="112">
        <v>14</v>
      </c>
      <c r="D62" s="32" t="s">
        <v>1060</v>
      </c>
      <c r="E62" s="203">
        <v>14</v>
      </c>
      <c r="F62" s="14" t="s">
        <v>88</v>
      </c>
      <c r="G62" s="32" t="s">
        <v>1061</v>
      </c>
      <c r="H62" s="32" t="s">
        <v>1062</v>
      </c>
      <c r="I62" s="32">
        <v>4</v>
      </c>
      <c r="J62" s="32">
        <v>3</v>
      </c>
      <c r="K62" s="32">
        <v>1</v>
      </c>
      <c r="L62" s="67">
        <v>0</v>
      </c>
    </row>
    <row r="63" spans="2:14" x14ac:dyDescent="0.25">
      <c r="B63" s="109"/>
      <c r="C63" s="113"/>
      <c r="D63" s="76"/>
      <c r="E63" s="108"/>
      <c r="F63" s="70"/>
      <c r="G63" s="71"/>
      <c r="H63" s="71"/>
      <c r="I63" s="144">
        <f>SUM(I49:I62)</f>
        <v>34</v>
      </c>
      <c r="J63" s="144">
        <f>SUM(J49:J62)</f>
        <v>53</v>
      </c>
      <c r="K63" s="144">
        <f>SUM(K49:K62)</f>
        <v>16</v>
      </c>
      <c r="L63" s="144">
        <f>SUM(L49:L62)</f>
        <v>9</v>
      </c>
      <c r="M63" s="10">
        <f>SUM(I63:L63)</f>
        <v>112</v>
      </c>
    </row>
  </sheetData>
  <sortState xmlns:xlrd2="http://schemas.microsoft.com/office/spreadsheetml/2017/richdata2" ref="A61:L63">
    <sortCondition ref="D61:D63"/>
  </sortState>
  <mergeCells count="21">
    <mergeCell ref="I29:L29"/>
    <mergeCell ref="C29:C30"/>
    <mergeCell ref="D29:D30"/>
    <mergeCell ref="E29:E30"/>
    <mergeCell ref="F29:F30"/>
    <mergeCell ref="G29:G30"/>
    <mergeCell ref="H29:H30"/>
    <mergeCell ref="I47:L47"/>
    <mergeCell ref="C47:C48"/>
    <mergeCell ref="D47:D48"/>
    <mergeCell ref="E47:E48"/>
    <mergeCell ref="F47:F48"/>
    <mergeCell ref="G47:G48"/>
    <mergeCell ref="H47:H48"/>
    <mergeCell ref="I9:L9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4"/>
  <sheetViews>
    <sheetView zoomScale="124" zoomScaleNormal="124" workbookViewId="0">
      <selection activeCell="A3" sqref="A3:XFD3"/>
    </sheetView>
  </sheetViews>
  <sheetFormatPr defaultRowHeight="12" x14ac:dyDescent="0.25"/>
  <cols>
    <col min="1" max="1" width="3.7109375" style="10" customWidth="1"/>
    <col min="2" max="2" width="4.7109375" style="9" customWidth="1"/>
    <col min="3" max="3" width="2.28515625" style="9" customWidth="1"/>
    <col min="4" max="4" width="14.28515625" style="51" customWidth="1"/>
    <col min="5" max="5" width="4.42578125" style="9" customWidth="1"/>
    <col min="6" max="6" width="4" style="42" customWidth="1"/>
    <col min="7" max="7" width="4.28515625" style="21" customWidth="1"/>
    <col min="8" max="9" width="5.7109375" style="11" customWidth="1"/>
    <col min="10" max="16" width="8.7109375" style="44" customWidth="1"/>
    <col min="17" max="17" width="2.7109375" style="44" customWidth="1"/>
    <col min="18" max="18" width="4.85546875" style="44" customWidth="1"/>
    <col min="19" max="19" width="5" style="44" customWidth="1"/>
    <col min="20" max="20" width="10.28515625" style="13" customWidth="1"/>
    <col min="21" max="21" width="4.28515625" style="256" customWidth="1"/>
    <col min="22" max="22" width="5.28515625" style="256" customWidth="1"/>
    <col min="23" max="23" width="4.28515625" style="234" customWidth="1"/>
    <col min="24" max="24" width="26.7109375" style="62" customWidth="1"/>
    <col min="25" max="27" width="4.85546875" style="10" customWidth="1"/>
    <col min="28" max="16384" width="9.140625" style="10"/>
  </cols>
  <sheetData>
    <row r="1" spans="1:27" ht="18.75" x14ac:dyDescent="0.25">
      <c r="A1" s="49" t="s">
        <v>2155</v>
      </c>
      <c r="B1" s="54"/>
    </row>
    <row r="3" spans="1:27" x14ac:dyDescent="0.25">
      <c r="C3" s="17"/>
      <c r="D3" s="52"/>
      <c r="E3" s="17"/>
      <c r="F3" s="47"/>
      <c r="G3" s="22"/>
      <c r="H3" s="19"/>
      <c r="I3" s="19"/>
      <c r="J3" s="55"/>
      <c r="K3" s="55"/>
      <c r="L3" s="55"/>
      <c r="M3" s="55"/>
      <c r="N3" s="55"/>
      <c r="O3" s="55"/>
      <c r="P3" s="55"/>
      <c r="Q3" s="55"/>
      <c r="R3" s="55"/>
      <c r="S3" s="55"/>
      <c r="T3" s="53"/>
      <c r="U3" s="258"/>
      <c r="V3" s="258"/>
      <c r="W3" s="143"/>
      <c r="X3" s="63"/>
    </row>
    <row r="4" spans="1:27" s="8" customFormat="1" ht="12" customHeight="1" x14ac:dyDescent="0.25">
      <c r="B4" s="48">
        <v>12.4</v>
      </c>
      <c r="C4" s="59" t="s">
        <v>0</v>
      </c>
      <c r="D4" s="131" t="s">
        <v>132</v>
      </c>
      <c r="E4" s="38" t="s">
        <v>149</v>
      </c>
      <c r="F4" s="60" t="s">
        <v>263</v>
      </c>
      <c r="G4" s="39" t="s">
        <v>443</v>
      </c>
      <c r="H4" s="39" t="s">
        <v>264</v>
      </c>
      <c r="I4" s="39" t="s">
        <v>439</v>
      </c>
      <c r="J4" s="45" t="s">
        <v>292</v>
      </c>
      <c r="K4" s="45" t="s">
        <v>477</v>
      </c>
      <c r="L4" s="45" t="s">
        <v>479</v>
      </c>
      <c r="M4" s="45" t="s">
        <v>478</v>
      </c>
      <c r="N4" s="45" t="s">
        <v>293</v>
      </c>
      <c r="O4" s="45" t="s">
        <v>484</v>
      </c>
      <c r="P4" s="45" t="s">
        <v>294</v>
      </c>
      <c r="Q4" s="45" t="s">
        <v>481</v>
      </c>
      <c r="R4" s="45" t="s">
        <v>262</v>
      </c>
      <c r="S4" s="50"/>
      <c r="T4" s="13" t="s">
        <v>530</v>
      </c>
      <c r="U4" s="256"/>
      <c r="V4" s="256"/>
      <c r="W4" s="234"/>
      <c r="X4" s="64"/>
    </row>
    <row r="5" spans="1:27" ht="11.45" customHeight="1" x14ac:dyDescent="0.25">
      <c r="A5" s="10" t="s">
        <v>85</v>
      </c>
      <c r="C5" s="185">
        <v>1</v>
      </c>
      <c r="D5" s="130" t="s">
        <v>517</v>
      </c>
      <c r="E5" s="57">
        <v>2985</v>
      </c>
      <c r="F5" s="188">
        <v>23.5</v>
      </c>
      <c r="G5" s="57">
        <v>2</v>
      </c>
      <c r="H5" s="41">
        <v>282.25</v>
      </c>
      <c r="I5" s="41">
        <f>H5/G5^2</f>
        <v>70.5625</v>
      </c>
      <c r="J5" s="218"/>
      <c r="K5" s="58" t="s">
        <v>270</v>
      </c>
      <c r="L5" s="58" t="s">
        <v>266</v>
      </c>
      <c r="M5" s="58" t="s">
        <v>300</v>
      </c>
      <c r="N5" s="58" t="s">
        <v>274</v>
      </c>
      <c r="O5" s="58" t="s">
        <v>307</v>
      </c>
      <c r="P5" s="58" t="s">
        <v>300</v>
      </c>
      <c r="Q5" s="58" t="s">
        <v>300</v>
      </c>
      <c r="R5" s="144" t="s">
        <v>426</v>
      </c>
      <c r="T5" s="13" t="s">
        <v>1143</v>
      </c>
    </row>
    <row r="6" spans="1:27" ht="11.45" customHeight="1" x14ac:dyDescent="0.25">
      <c r="A6" s="10" t="s">
        <v>85</v>
      </c>
      <c r="C6" s="184">
        <v>2</v>
      </c>
      <c r="D6" s="77" t="s">
        <v>518</v>
      </c>
      <c r="E6" s="174">
        <v>2986</v>
      </c>
      <c r="F6" s="189">
        <v>22</v>
      </c>
      <c r="G6" s="174">
        <v>2</v>
      </c>
      <c r="H6" s="11">
        <v>253.75</v>
      </c>
      <c r="I6" s="41">
        <f t="shared" ref="I6:I12" si="0">H6/G6^2</f>
        <v>63.4375</v>
      </c>
      <c r="J6" s="44" t="s">
        <v>277</v>
      </c>
      <c r="K6" s="222"/>
      <c r="L6" s="44" t="s">
        <v>300</v>
      </c>
      <c r="M6" s="44" t="s">
        <v>272</v>
      </c>
      <c r="N6" s="44" t="s">
        <v>267</v>
      </c>
      <c r="O6" s="44" t="s">
        <v>305</v>
      </c>
      <c r="P6" s="44" t="s">
        <v>300</v>
      </c>
      <c r="Q6" s="44" t="s">
        <v>300</v>
      </c>
      <c r="R6" s="257" t="s">
        <v>426</v>
      </c>
      <c r="T6" s="13" t="s">
        <v>1144</v>
      </c>
      <c r="X6" s="196"/>
    </row>
    <row r="7" spans="1:27" ht="11.45" customHeight="1" x14ac:dyDescent="0.25">
      <c r="A7" s="10" t="s">
        <v>85</v>
      </c>
      <c r="C7" s="184">
        <v>3</v>
      </c>
      <c r="D7" s="77" t="s">
        <v>519</v>
      </c>
      <c r="E7" s="174">
        <v>3076</v>
      </c>
      <c r="F7" s="189">
        <v>18</v>
      </c>
      <c r="G7" s="174">
        <v>2</v>
      </c>
      <c r="H7" s="11">
        <v>187</v>
      </c>
      <c r="I7" s="41">
        <f t="shared" si="0"/>
        <v>46.75</v>
      </c>
      <c r="J7" s="44" t="s">
        <v>269</v>
      </c>
      <c r="K7" s="44" t="s">
        <v>304</v>
      </c>
      <c r="L7" s="222"/>
      <c r="M7" s="44" t="s">
        <v>273</v>
      </c>
      <c r="N7" s="44" t="s">
        <v>307</v>
      </c>
      <c r="O7" s="44" t="s">
        <v>272</v>
      </c>
      <c r="P7" s="44" t="s">
        <v>267</v>
      </c>
      <c r="Q7" s="44" t="s">
        <v>300</v>
      </c>
      <c r="R7" s="257" t="s">
        <v>428</v>
      </c>
      <c r="T7" s="13" t="s">
        <v>1145</v>
      </c>
      <c r="X7" s="196"/>
    </row>
    <row r="8" spans="1:27" ht="11.45" customHeight="1" x14ac:dyDescent="0.25">
      <c r="A8" s="10" t="s">
        <v>85</v>
      </c>
      <c r="C8" s="184">
        <v>4</v>
      </c>
      <c r="D8" s="77" t="s">
        <v>520</v>
      </c>
      <c r="E8" s="174">
        <v>2830</v>
      </c>
      <c r="F8" s="189">
        <v>13.5</v>
      </c>
      <c r="G8" s="174">
        <v>2</v>
      </c>
      <c r="H8" s="11">
        <v>135.25</v>
      </c>
      <c r="I8" s="41">
        <f t="shared" si="0"/>
        <v>33.8125</v>
      </c>
      <c r="J8" s="44" t="s">
        <v>304</v>
      </c>
      <c r="K8" s="44" t="s">
        <v>278</v>
      </c>
      <c r="L8" s="44" t="s">
        <v>282</v>
      </c>
      <c r="M8" s="222"/>
      <c r="N8" s="44" t="s">
        <v>521</v>
      </c>
      <c r="O8" s="44" t="s">
        <v>303</v>
      </c>
      <c r="P8" s="44" t="s">
        <v>301</v>
      </c>
      <c r="Q8" s="44" t="s">
        <v>300</v>
      </c>
      <c r="R8" s="257" t="s">
        <v>428</v>
      </c>
      <c r="X8" s="196"/>
    </row>
    <row r="9" spans="1:27" ht="11.45" customHeight="1" x14ac:dyDescent="0.25">
      <c r="A9" s="10" t="s">
        <v>85</v>
      </c>
      <c r="C9" s="184">
        <v>5</v>
      </c>
      <c r="D9" s="77" t="s">
        <v>296</v>
      </c>
      <c r="E9" s="174">
        <v>2840</v>
      </c>
      <c r="F9" s="189">
        <v>11.5</v>
      </c>
      <c r="G9" s="174">
        <v>2</v>
      </c>
      <c r="H9" s="11">
        <v>123</v>
      </c>
      <c r="I9" s="41">
        <f t="shared" si="0"/>
        <v>30.75</v>
      </c>
      <c r="J9" s="44" t="s">
        <v>279</v>
      </c>
      <c r="K9" s="44" t="s">
        <v>276</v>
      </c>
      <c r="L9" s="44" t="s">
        <v>310</v>
      </c>
      <c r="M9" s="44" t="s">
        <v>522</v>
      </c>
      <c r="N9" s="222"/>
      <c r="O9" s="44" t="s">
        <v>284</v>
      </c>
      <c r="P9" s="44" t="s">
        <v>523</v>
      </c>
      <c r="Q9" s="44" t="s">
        <v>521</v>
      </c>
      <c r="R9" s="257" t="s">
        <v>428</v>
      </c>
      <c r="U9" s="259"/>
      <c r="V9" s="259"/>
      <c r="W9" s="237"/>
      <c r="X9" s="231"/>
    </row>
    <row r="10" spans="1:27" ht="11.45" customHeight="1" x14ac:dyDescent="0.25">
      <c r="A10" s="10" t="s">
        <v>85</v>
      </c>
      <c r="C10" s="184">
        <v>6</v>
      </c>
      <c r="D10" s="77" t="s">
        <v>524</v>
      </c>
      <c r="E10" s="174">
        <v>2934</v>
      </c>
      <c r="F10" s="189">
        <v>11</v>
      </c>
      <c r="G10" s="174">
        <v>2</v>
      </c>
      <c r="H10" s="11">
        <v>118.25</v>
      </c>
      <c r="I10" s="41">
        <f t="shared" si="0"/>
        <v>29.5625</v>
      </c>
      <c r="J10" s="44" t="s">
        <v>310</v>
      </c>
      <c r="K10" s="44" t="s">
        <v>306</v>
      </c>
      <c r="L10" s="44" t="s">
        <v>278</v>
      </c>
      <c r="M10" s="44" t="s">
        <v>302</v>
      </c>
      <c r="N10" s="44" t="s">
        <v>285</v>
      </c>
      <c r="O10" s="222"/>
      <c r="P10" s="44" t="s">
        <v>525</v>
      </c>
      <c r="Q10" s="44" t="s">
        <v>300</v>
      </c>
      <c r="R10" s="257" t="s">
        <v>428</v>
      </c>
      <c r="U10" s="259"/>
      <c r="V10" s="259"/>
      <c r="W10" s="237"/>
      <c r="X10" s="231"/>
    </row>
    <row r="11" spans="1:27" ht="11.45" customHeight="1" x14ac:dyDescent="0.25">
      <c r="C11" s="184">
        <v>7</v>
      </c>
      <c r="D11" s="77" t="s">
        <v>526</v>
      </c>
      <c r="E11" s="174">
        <v>2831</v>
      </c>
      <c r="F11" s="189">
        <v>10.5</v>
      </c>
      <c r="G11" s="174">
        <v>2</v>
      </c>
      <c r="H11" s="11">
        <v>105</v>
      </c>
      <c r="I11" s="41">
        <f t="shared" si="0"/>
        <v>26.25</v>
      </c>
      <c r="J11" s="44" t="s">
        <v>304</v>
      </c>
      <c r="K11" s="44" t="s">
        <v>304</v>
      </c>
      <c r="L11" s="44" t="s">
        <v>276</v>
      </c>
      <c r="M11" s="44" t="s">
        <v>299</v>
      </c>
      <c r="N11" s="44" t="s">
        <v>527</v>
      </c>
      <c r="O11" s="44" t="s">
        <v>528</v>
      </c>
      <c r="P11" s="222"/>
      <c r="Q11" s="44" t="s">
        <v>305</v>
      </c>
      <c r="R11" s="257" t="s">
        <v>427</v>
      </c>
    </row>
    <row r="12" spans="1:27" ht="11.45" customHeight="1" x14ac:dyDescent="0.25">
      <c r="C12" s="186">
        <v>8</v>
      </c>
      <c r="D12" s="187" t="s">
        <v>529</v>
      </c>
      <c r="E12" s="175">
        <v>2714</v>
      </c>
      <c r="F12" s="190">
        <v>2</v>
      </c>
      <c r="G12" s="175">
        <v>2</v>
      </c>
      <c r="H12" s="16">
        <v>21.5</v>
      </c>
      <c r="I12" s="16">
        <f t="shared" si="0"/>
        <v>5.375</v>
      </c>
      <c r="J12" s="46" t="s">
        <v>304</v>
      </c>
      <c r="K12" s="46" t="s">
        <v>304</v>
      </c>
      <c r="L12" s="46" t="s">
        <v>304</v>
      </c>
      <c r="M12" s="46" t="s">
        <v>304</v>
      </c>
      <c r="N12" s="46" t="s">
        <v>522</v>
      </c>
      <c r="O12" s="46" t="s">
        <v>304</v>
      </c>
      <c r="P12" s="46" t="s">
        <v>306</v>
      </c>
      <c r="Q12" s="225"/>
      <c r="R12" s="142" t="s">
        <v>427</v>
      </c>
    </row>
    <row r="13" spans="1:27" ht="11.45" customHeight="1" x14ac:dyDescent="0.25">
      <c r="C13" s="33"/>
      <c r="D13" s="56"/>
      <c r="E13" s="33"/>
      <c r="F13" s="40"/>
      <c r="G13" s="57"/>
      <c r="H13" s="41"/>
      <c r="I13" s="41">
        <f>SUM(I5:I12)</f>
        <v>306.5</v>
      </c>
      <c r="J13" s="58"/>
      <c r="K13" s="58"/>
      <c r="L13" s="58"/>
      <c r="M13" s="58"/>
      <c r="N13" s="58"/>
      <c r="O13" s="58"/>
      <c r="P13" s="58"/>
      <c r="Q13" s="58"/>
      <c r="R13" s="58"/>
    </row>
    <row r="14" spans="1:27" ht="11.45" customHeight="1" x14ac:dyDescent="0.25">
      <c r="B14" s="228"/>
      <c r="C14" s="228"/>
      <c r="E14" s="228"/>
      <c r="G14" s="229"/>
      <c r="T14" s="176"/>
    </row>
    <row r="15" spans="1:27" ht="11.45" customHeight="1" x14ac:dyDescent="0.25">
      <c r="B15" s="144"/>
      <c r="C15" s="124"/>
      <c r="D15" s="125"/>
      <c r="E15" s="124"/>
      <c r="F15" s="126"/>
      <c r="G15" s="127"/>
      <c r="H15" s="128"/>
      <c r="I15" s="128"/>
      <c r="J15" s="129"/>
      <c r="K15" s="129"/>
      <c r="L15" s="129"/>
      <c r="M15" s="129"/>
      <c r="N15" s="129"/>
      <c r="O15" s="129"/>
      <c r="P15" s="129"/>
      <c r="Q15" s="129"/>
      <c r="R15" s="129"/>
    </row>
    <row r="16" spans="1:27" s="8" customFormat="1" x14ac:dyDescent="0.25">
      <c r="B16" s="48">
        <v>12.3</v>
      </c>
      <c r="C16" s="37" t="s">
        <v>0</v>
      </c>
      <c r="D16" s="59" t="s">
        <v>132</v>
      </c>
      <c r="E16" s="37" t="s">
        <v>289</v>
      </c>
      <c r="F16" s="38" t="s">
        <v>263</v>
      </c>
      <c r="G16" s="60" t="s">
        <v>443</v>
      </c>
      <c r="H16" s="39" t="s">
        <v>264</v>
      </c>
      <c r="I16" s="39" t="s">
        <v>439</v>
      </c>
      <c r="J16" s="45" t="s">
        <v>142</v>
      </c>
      <c r="K16" s="45" t="s">
        <v>477</v>
      </c>
      <c r="L16" s="45" t="s">
        <v>291</v>
      </c>
      <c r="M16" s="45" t="s">
        <v>292</v>
      </c>
      <c r="N16" s="45" t="s">
        <v>147</v>
      </c>
      <c r="O16" s="45" t="s">
        <v>137</v>
      </c>
      <c r="P16" s="45" t="s">
        <v>290</v>
      </c>
      <c r="Q16" s="45" t="s">
        <v>135</v>
      </c>
      <c r="R16" s="45" t="s">
        <v>262</v>
      </c>
      <c r="S16" s="50"/>
      <c r="T16" s="13" t="s">
        <v>1147</v>
      </c>
      <c r="U16" s="256"/>
      <c r="V16" s="256"/>
      <c r="W16" s="234"/>
      <c r="X16" s="64"/>
      <c r="Y16" s="10"/>
      <c r="Z16" s="10"/>
      <c r="AA16" s="10"/>
    </row>
    <row r="17" spans="2:31" ht="11.45" customHeight="1" x14ac:dyDescent="0.25">
      <c r="C17" s="33">
        <v>1</v>
      </c>
      <c r="D17" s="56" t="s">
        <v>1013</v>
      </c>
      <c r="E17" s="33">
        <v>3024</v>
      </c>
      <c r="F17" s="40">
        <v>19</v>
      </c>
      <c r="G17" s="57">
        <v>2</v>
      </c>
      <c r="H17" s="41">
        <v>246.5</v>
      </c>
      <c r="I17" s="11">
        <f t="shared" ref="I17:I24" si="1">H17/G17^2</f>
        <v>61.625</v>
      </c>
      <c r="J17" s="218"/>
      <c r="K17" s="58" t="s">
        <v>321</v>
      </c>
      <c r="L17" s="58" t="s">
        <v>265</v>
      </c>
      <c r="M17" s="58" t="s">
        <v>1014</v>
      </c>
      <c r="N17" s="58" t="s">
        <v>307</v>
      </c>
      <c r="O17" s="58" t="s">
        <v>305</v>
      </c>
      <c r="P17" s="58" t="s">
        <v>275</v>
      </c>
      <c r="Q17" s="58" t="s">
        <v>275</v>
      </c>
      <c r="R17" s="257" t="s">
        <v>426</v>
      </c>
      <c r="T17" s="13" t="s">
        <v>1148</v>
      </c>
    </row>
    <row r="18" spans="2:31" ht="11.45" customHeight="1" x14ac:dyDescent="0.25">
      <c r="C18" s="9">
        <v>2</v>
      </c>
      <c r="D18" s="51" t="s">
        <v>518</v>
      </c>
      <c r="E18" s="9">
        <v>3180</v>
      </c>
      <c r="F18" s="42">
        <v>17.5</v>
      </c>
      <c r="G18" s="21">
        <v>2</v>
      </c>
      <c r="H18" s="11">
        <v>220.25</v>
      </c>
      <c r="I18" s="11">
        <f t="shared" si="1"/>
        <v>55.0625</v>
      </c>
      <c r="J18" s="44" t="s">
        <v>322</v>
      </c>
      <c r="K18" s="222"/>
      <c r="L18" s="44" t="s">
        <v>279</v>
      </c>
      <c r="M18" s="44" t="s">
        <v>279</v>
      </c>
      <c r="N18" s="44" t="s">
        <v>266</v>
      </c>
      <c r="O18" s="44" t="s">
        <v>267</v>
      </c>
      <c r="P18" s="44" t="s">
        <v>284</v>
      </c>
      <c r="Q18" s="44" t="s">
        <v>271</v>
      </c>
      <c r="R18" s="257" t="s">
        <v>426</v>
      </c>
    </row>
    <row r="19" spans="2:31" ht="11.45" customHeight="1" x14ac:dyDescent="0.25">
      <c r="C19" s="9">
        <v>3</v>
      </c>
      <c r="D19" s="51" t="s">
        <v>1015</v>
      </c>
      <c r="E19" s="9">
        <v>3104</v>
      </c>
      <c r="F19" s="42">
        <v>16</v>
      </c>
      <c r="G19" s="21">
        <v>2</v>
      </c>
      <c r="H19" s="11">
        <v>217.5</v>
      </c>
      <c r="I19" s="11">
        <f t="shared" si="1"/>
        <v>54.375</v>
      </c>
      <c r="J19" s="44" t="s">
        <v>265</v>
      </c>
      <c r="K19" s="44" t="s">
        <v>274</v>
      </c>
      <c r="L19" s="222"/>
      <c r="M19" s="44" t="s">
        <v>270</v>
      </c>
      <c r="N19" s="44" t="s">
        <v>302</v>
      </c>
      <c r="O19" s="44" t="s">
        <v>313</v>
      </c>
      <c r="P19" s="44" t="s">
        <v>273</v>
      </c>
      <c r="Q19" s="44" t="s">
        <v>273</v>
      </c>
      <c r="R19" s="257" t="s">
        <v>428</v>
      </c>
      <c r="T19" s="13" t="s">
        <v>1149</v>
      </c>
    </row>
    <row r="20" spans="2:31" ht="11.45" customHeight="1" x14ac:dyDescent="0.25">
      <c r="C20" s="9">
        <v>4</v>
      </c>
      <c r="D20" s="51" t="s">
        <v>1016</v>
      </c>
      <c r="E20" s="9">
        <v>3243</v>
      </c>
      <c r="F20" s="42">
        <v>15.5</v>
      </c>
      <c r="G20" s="21">
        <v>2</v>
      </c>
      <c r="H20" s="11">
        <v>196.75</v>
      </c>
      <c r="I20" s="11">
        <f t="shared" si="1"/>
        <v>49.1875</v>
      </c>
      <c r="J20" s="44" t="s">
        <v>1017</v>
      </c>
      <c r="K20" s="44" t="s">
        <v>274</v>
      </c>
      <c r="L20" s="44" t="s">
        <v>277</v>
      </c>
      <c r="M20" s="222"/>
      <c r="N20" s="44" t="s">
        <v>268</v>
      </c>
      <c r="O20" s="44" t="s">
        <v>273</v>
      </c>
      <c r="P20" s="44" t="s">
        <v>268</v>
      </c>
      <c r="Q20" s="44" t="s">
        <v>267</v>
      </c>
      <c r="R20" s="257" t="s">
        <v>428</v>
      </c>
    </row>
    <row r="21" spans="2:31" ht="11.45" customHeight="1" x14ac:dyDescent="0.25">
      <c r="C21" s="9">
        <v>5</v>
      </c>
      <c r="D21" s="51" t="s">
        <v>14</v>
      </c>
      <c r="E21" s="9">
        <v>3072</v>
      </c>
      <c r="F21" s="42">
        <v>14.5</v>
      </c>
      <c r="G21" s="21">
        <v>2</v>
      </c>
      <c r="H21" s="11">
        <v>183.5</v>
      </c>
      <c r="I21" s="11">
        <f t="shared" si="1"/>
        <v>45.875</v>
      </c>
      <c r="J21" s="44" t="s">
        <v>310</v>
      </c>
      <c r="K21" s="44" t="s">
        <v>269</v>
      </c>
      <c r="L21" s="44" t="s">
        <v>303</v>
      </c>
      <c r="M21" s="44" t="s">
        <v>280</v>
      </c>
      <c r="N21" s="222"/>
      <c r="O21" s="44" t="s">
        <v>299</v>
      </c>
      <c r="P21" s="44" t="s">
        <v>284</v>
      </c>
      <c r="Q21" s="44" t="s">
        <v>1018</v>
      </c>
      <c r="R21" s="257" t="s">
        <v>428</v>
      </c>
    </row>
    <row r="22" spans="2:31" ht="11.45" customHeight="1" x14ac:dyDescent="0.25">
      <c r="C22" s="9">
        <v>6</v>
      </c>
      <c r="D22" s="51" t="s">
        <v>1019</v>
      </c>
      <c r="E22" s="9">
        <v>3104</v>
      </c>
      <c r="F22" s="42">
        <v>12.5</v>
      </c>
      <c r="G22" s="21">
        <v>2</v>
      </c>
      <c r="H22" s="11">
        <v>158</v>
      </c>
      <c r="I22" s="11">
        <f t="shared" si="1"/>
        <v>39.5</v>
      </c>
      <c r="J22" s="44" t="s">
        <v>306</v>
      </c>
      <c r="K22" s="44" t="s">
        <v>276</v>
      </c>
      <c r="L22" s="44" t="s">
        <v>309</v>
      </c>
      <c r="M22" s="44" t="s">
        <v>282</v>
      </c>
      <c r="N22" s="44" t="s">
        <v>301</v>
      </c>
      <c r="O22" s="222"/>
      <c r="P22" s="44" t="s">
        <v>270</v>
      </c>
      <c r="Q22" s="44" t="s">
        <v>299</v>
      </c>
      <c r="R22" s="257" t="s">
        <v>428</v>
      </c>
    </row>
    <row r="23" spans="2:31" ht="11.45" customHeight="1" x14ac:dyDescent="0.25">
      <c r="C23" s="9">
        <v>7</v>
      </c>
      <c r="D23" s="51" t="s">
        <v>295</v>
      </c>
      <c r="E23" s="9">
        <v>3062</v>
      </c>
      <c r="F23" s="42">
        <v>9</v>
      </c>
      <c r="G23" s="21">
        <v>2</v>
      </c>
      <c r="H23" s="11">
        <v>126.75</v>
      </c>
      <c r="I23" s="11">
        <f t="shared" si="1"/>
        <v>31.6875</v>
      </c>
      <c r="J23" s="44" t="s">
        <v>283</v>
      </c>
      <c r="K23" s="44" t="s">
        <v>285</v>
      </c>
      <c r="L23" s="44" t="s">
        <v>282</v>
      </c>
      <c r="M23" s="44" t="s">
        <v>280</v>
      </c>
      <c r="N23" s="44" t="s">
        <v>285</v>
      </c>
      <c r="O23" s="44" t="s">
        <v>277</v>
      </c>
      <c r="P23" s="222"/>
      <c r="Q23" s="44" t="s">
        <v>265</v>
      </c>
      <c r="R23" s="257" t="s">
        <v>427</v>
      </c>
    </row>
    <row r="24" spans="2:31" ht="11.45" customHeight="1" x14ac:dyDescent="0.25">
      <c r="C24" s="14">
        <v>8</v>
      </c>
      <c r="D24" s="61" t="s">
        <v>1020</v>
      </c>
      <c r="E24" s="14">
        <v>2964</v>
      </c>
      <c r="F24" s="43">
        <v>8</v>
      </c>
      <c r="G24" s="23">
        <v>2</v>
      </c>
      <c r="H24" s="16">
        <v>111.75</v>
      </c>
      <c r="I24" s="16">
        <f t="shared" si="1"/>
        <v>27.9375</v>
      </c>
      <c r="J24" s="46" t="s">
        <v>283</v>
      </c>
      <c r="K24" s="46" t="s">
        <v>281</v>
      </c>
      <c r="L24" s="46" t="s">
        <v>282</v>
      </c>
      <c r="M24" s="46" t="s">
        <v>276</v>
      </c>
      <c r="N24" s="46" t="s">
        <v>1021</v>
      </c>
      <c r="O24" s="46" t="s">
        <v>301</v>
      </c>
      <c r="P24" s="46" t="s">
        <v>265</v>
      </c>
      <c r="Q24" s="225"/>
      <c r="R24" s="142" t="s">
        <v>427</v>
      </c>
    </row>
    <row r="25" spans="2:31" x14ac:dyDescent="0.25">
      <c r="C25" s="17"/>
      <c r="D25" s="52"/>
      <c r="E25" s="17"/>
      <c r="F25" s="47"/>
      <c r="G25" s="22"/>
      <c r="H25" s="19"/>
      <c r="I25" s="41">
        <f>SUM(I17:I24)</f>
        <v>365.25</v>
      </c>
      <c r="J25" s="55"/>
      <c r="K25" s="55"/>
      <c r="L25" s="55"/>
      <c r="M25" s="55"/>
      <c r="N25" s="55"/>
      <c r="O25" s="55"/>
      <c r="P25" s="55"/>
      <c r="Q25" s="55"/>
      <c r="R25" s="122"/>
    </row>
    <row r="26" spans="2:31" ht="11.45" customHeight="1" x14ac:dyDescent="0.25">
      <c r="R26" s="58"/>
    </row>
    <row r="27" spans="2:31" s="8" customFormat="1" x14ac:dyDescent="0.25">
      <c r="B27" s="48">
        <v>12.2</v>
      </c>
      <c r="C27" s="37" t="s">
        <v>0</v>
      </c>
      <c r="D27" s="59" t="s">
        <v>132</v>
      </c>
      <c r="E27" s="37" t="s">
        <v>149</v>
      </c>
      <c r="F27" s="38" t="s">
        <v>263</v>
      </c>
      <c r="G27" s="60" t="s">
        <v>443</v>
      </c>
      <c r="H27" s="39" t="s">
        <v>264</v>
      </c>
      <c r="I27" s="39" t="s">
        <v>439</v>
      </c>
      <c r="J27" s="45" t="s">
        <v>138</v>
      </c>
      <c r="K27" s="45" t="s">
        <v>133</v>
      </c>
      <c r="L27" s="45" t="s">
        <v>477</v>
      </c>
      <c r="M27" s="45" t="s">
        <v>142</v>
      </c>
      <c r="N27" s="45" t="s">
        <v>145</v>
      </c>
      <c r="O27" s="45" t="s">
        <v>144</v>
      </c>
      <c r="P27" s="45" t="s">
        <v>136</v>
      </c>
      <c r="Q27" s="45" t="s">
        <v>134</v>
      </c>
      <c r="R27" s="45" t="s">
        <v>262</v>
      </c>
      <c r="S27" s="50"/>
      <c r="T27" s="13" t="s">
        <v>320</v>
      </c>
      <c r="U27" s="256"/>
      <c r="V27" s="256"/>
      <c r="W27" s="234"/>
      <c r="X27" s="64"/>
      <c r="Y27" s="10"/>
      <c r="Z27" s="10"/>
      <c r="AA27" s="10"/>
      <c r="AB27" s="10"/>
      <c r="AC27" s="10"/>
      <c r="AD27" s="10"/>
      <c r="AE27" s="10"/>
    </row>
    <row r="28" spans="2:31" ht="11.45" customHeight="1" x14ac:dyDescent="0.25">
      <c r="C28" s="33">
        <v>1</v>
      </c>
      <c r="D28" s="56" t="s">
        <v>1063</v>
      </c>
      <c r="E28" s="33">
        <v>3165</v>
      </c>
      <c r="F28" s="40">
        <v>18</v>
      </c>
      <c r="G28" s="57">
        <v>2</v>
      </c>
      <c r="H28" s="41">
        <v>242.75</v>
      </c>
      <c r="I28" s="41">
        <f>H28/G28^2</f>
        <v>60.6875</v>
      </c>
      <c r="J28" s="218"/>
      <c r="K28" s="58" t="s">
        <v>303</v>
      </c>
      <c r="L28" s="58" t="s">
        <v>272</v>
      </c>
      <c r="M28" s="58" t="s">
        <v>273</v>
      </c>
      <c r="N28" s="58" t="s">
        <v>266</v>
      </c>
      <c r="O28" s="58" t="s">
        <v>1064</v>
      </c>
      <c r="P28" s="58" t="s">
        <v>305</v>
      </c>
      <c r="Q28" s="58" t="s">
        <v>266</v>
      </c>
      <c r="R28" s="257" t="s">
        <v>426</v>
      </c>
      <c r="T28" s="13" t="s">
        <v>1150</v>
      </c>
    </row>
    <row r="29" spans="2:31" ht="11.45" customHeight="1" x14ac:dyDescent="0.25">
      <c r="C29" s="9">
        <v>2</v>
      </c>
      <c r="D29" s="51" t="s">
        <v>1065</v>
      </c>
      <c r="E29" s="9">
        <v>3202</v>
      </c>
      <c r="F29" s="42">
        <v>17.5</v>
      </c>
      <c r="G29" s="21">
        <v>2</v>
      </c>
      <c r="H29" s="11">
        <v>227.5</v>
      </c>
      <c r="I29" s="11">
        <f t="shared" ref="I29:I35" si="2">H29/G29^2</f>
        <v>56.875</v>
      </c>
      <c r="J29" s="44" t="s">
        <v>302</v>
      </c>
      <c r="K29" s="222"/>
      <c r="L29" s="44" t="s">
        <v>274</v>
      </c>
      <c r="M29" s="44" t="s">
        <v>308</v>
      </c>
      <c r="N29" s="44" t="s">
        <v>305</v>
      </c>
      <c r="O29" s="44" t="s">
        <v>266</v>
      </c>
      <c r="P29" s="44" t="s">
        <v>521</v>
      </c>
      <c r="Q29" s="44" t="s">
        <v>1066</v>
      </c>
      <c r="R29" s="257" t="s">
        <v>426</v>
      </c>
    </row>
    <row r="30" spans="2:31" ht="11.45" customHeight="1" x14ac:dyDescent="0.25">
      <c r="C30" s="9">
        <v>3</v>
      </c>
      <c r="D30" s="51" t="s">
        <v>1067</v>
      </c>
      <c r="E30" s="9">
        <v>3193</v>
      </c>
      <c r="F30" s="42">
        <v>15.5</v>
      </c>
      <c r="G30" s="21">
        <v>2</v>
      </c>
      <c r="H30" s="11">
        <v>206</v>
      </c>
      <c r="I30" s="11">
        <f t="shared" si="2"/>
        <v>51.5</v>
      </c>
      <c r="J30" s="44" t="s">
        <v>278</v>
      </c>
      <c r="K30" s="44" t="s">
        <v>279</v>
      </c>
      <c r="L30" s="222"/>
      <c r="M30" s="44" t="s">
        <v>272</v>
      </c>
      <c r="N30" s="44" t="s">
        <v>307</v>
      </c>
      <c r="O30" s="44" t="s">
        <v>274</v>
      </c>
      <c r="P30" s="44" t="s">
        <v>269</v>
      </c>
      <c r="Q30" s="44" t="s">
        <v>273</v>
      </c>
      <c r="R30" s="257" t="s">
        <v>428</v>
      </c>
      <c r="T30" s="13" t="s">
        <v>1151</v>
      </c>
    </row>
    <row r="31" spans="2:31" ht="11.45" customHeight="1" x14ac:dyDescent="0.25">
      <c r="C31" s="9">
        <v>4</v>
      </c>
      <c r="D31" s="51" t="s">
        <v>1068</v>
      </c>
      <c r="E31" s="9">
        <v>3242</v>
      </c>
      <c r="F31" s="42">
        <v>13.5</v>
      </c>
      <c r="G31" s="21">
        <v>2</v>
      </c>
      <c r="H31" s="11">
        <v>179.75</v>
      </c>
      <c r="I31" s="11">
        <f t="shared" si="2"/>
        <v>44.9375</v>
      </c>
      <c r="J31" s="44" t="s">
        <v>282</v>
      </c>
      <c r="K31" s="44" t="s">
        <v>311</v>
      </c>
      <c r="L31" s="44" t="s">
        <v>278</v>
      </c>
      <c r="M31" s="222"/>
      <c r="N31" s="44" t="s">
        <v>1069</v>
      </c>
      <c r="O31" s="44" t="s">
        <v>1070</v>
      </c>
      <c r="P31" s="44" t="s">
        <v>1064</v>
      </c>
      <c r="Q31" s="44" t="s">
        <v>307</v>
      </c>
      <c r="R31" s="257" t="s">
        <v>428</v>
      </c>
    </row>
    <row r="32" spans="2:31" ht="11.45" customHeight="1" x14ac:dyDescent="0.25">
      <c r="C32" s="9">
        <v>5</v>
      </c>
      <c r="D32" s="51" t="s">
        <v>4</v>
      </c>
      <c r="E32" s="9">
        <v>3168</v>
      </c>
      <c r="F32" s="42">
        <v>13.5</v>
      </c>
      <c r="G32" s="21">
        <v>2</v>
      </c>
      <c r="H32" s="11">
        <v>177.25</v>
      </c>
      <c r="I32" s="11">
        <f t="shared" si="2"/>
        <v>44.3125</v>
      </c>
      <c r="J32" s="44" t="s">
        <v>269</v>
      </c>
      <c r="K32" s="44" t="s">
        <v>306</v>
      </c>
      <c r="L32" s="44" t="s">
        <v>310</v>
      </c>
      <c r="M32" s="44" t="s">
        <v>1071</v>
      </c>
      <c r="N32" s="222"/>
      <c r="O32" s="44" t="s">
        <v>1072</v>
      </c>
      <c r="P32" s="44" t="s">
        <v>270</v>
      </c>
      <c r="Q32" s="44" t="s">
        <v>299</v>
      </c>
      <c r="R32" s="257" t="s">
        <v>428</v>
      </c>
    </row>
    <row r="33" spans="2:24" ht="11.45" customHeight="1" x14ac:dyDescent="0.25">
      <c r="C33" s="9">
        <v>6</v>
      </c>
      <c r="D33" s="51" t="s">
        <v>22</v>
      </c>
      <c r="E33" s="9">
        <v>3193</v>
      </c>
      <c r="F33" s="42">
        <v>13</v>
      </c>
      <c r="G33" s="21">
        <v>2</v>
      </c>
      <c r="H33" s="11">
        <v>180.5</v>
      </c>
      <c r="I33" s="11">
        <f t="shared" si="2"/>
        <v>45.125</v>
      </c>
      <c r="J33" s="44" t="s">
        <v>1072</v>
      </c>
      <c r="K33" s="44" t="s">
        <v>269</v>
      </c>
      <c r="L33" s="44" t="s">
        <v>279</v>
      </c>
      <c r="M33" s="44" t="s">
        <v>1073</v>
      </c>
      <c r="N33" s="44" t="s">
        <v>1064</v>
      </c>
      <c r="O33" s="222"/>
      <c r="P33" s="44" t="s">
        <v>269</v>
      </c>
      <c r="Q33" s="44" t="s">
        <v>309</v>
      </c>
      <c r="R33" s="257" t="s">
        <v>428</v>
      </c>
    </row>
    <row r="34" spans="2:24" ht="11.45" customHeight="1" x14ac:dyDescent="0.25">
      <c r="C34" s="9">
        <v>7</v>
      </c>
      <c r="D34" s="51" t="s">
        <v>1074</v>
      </c>
      <c r="E34" s="9">
        <v>3142</v>
      </c>
      <c r="F34" s="42">
        <v>11</v>
      </c>
      <c r="G34" s="21">
        <v>2</v>
      </c>
      <c r="H34" s="11">
        <v>155.75</v>
      </c>
      <c r="I34" s="11">
        <f t="shared" si="2"/>
        <v>38.9375</v>
      </c>
      <c r="J34" s="44" t="s">
        <v>306</v>
      </c>
      <c r="K34" s="44" t="s">
        <v>522</v>
      </c>
      <c r="L34" s="44" t="s">
        <v>266</v>
      </c>
      <c r="M34" s="44" t="s">
        <v>1072</v>
      </c>
      <c r="N34" s="44" t="s">
        <v>277</v>
      </c>
      <c r="O34" s="44" t="s">
        <v>266</v>
      </c>
      <c r="P34" s="222"/>
      <c r="Q34" s="44" t="s">
        <v>280</v>
      </c>
      <c r="R34" s="257" t="s">
        <v>427</v>
      </c>
    </row>
    <row r="35" spans="2:24" ht="11.45" customHeight="1" x14ac:dyDescent="0.25">
      <c r="C35" s="14">
        <v>8</v>
      </c>
      <c r="D35" s="61" t="s">
        <v>312</v>
      </c>
      <c r="E35" s="14">
        <v>3119</v>
      </c>
      <c r="F35" s="43">
        <v>10</v>
      </c>
      <c r="G35" s="23">
        <v>2</v>
      </c>
      <c r="H35" s="16">
        <v>141.5</v>
      </c>
      <c r="I35" s="16">
        <f t="shared" si="2"/>
        <v>35.375</v>
      </c>
      <c r="J35" s="46" t="s">
        <v>269</v>
      </c>
      <c r="K35" s="46" t="s">
        <v>1075</v>
      </c>
      <c r="L35" s="46" t="s">
        <v>282</v>
      </c>
      <c r="M35" s="46" t="s">
        <v>310</v>
      </c>
      <c r="N35" s="46" t="s">
        <v>301</v>
      </c>
      <c r="O35" s="46" t="s">
        <v>313</v>
      </c>
      <c r="P35" s="46" t="s">
        <v>268</v>
      </c>
      <c r="Q35" s="225"/>
      <c r="R35" s="142" t="s">
        <v>427</v>
      </c>
    </row>
    <row r="36" spans="2:24" x14ac:dyDescent="0.25">
      <c r="C36" s="17"/>
      <c r="D36" s="52"/>
      <c r="E36" s="17"/>
      <c r="F36" s="47"/>
      <c r="G36" s="22"/>
      <c r="H36" s="19"/>
      <c r="I36" s="41">
        <f>SUM(I28:I35)</f>
        <v>377.75</v>
      </c>
      <c r="J36" s="55"/>
      <c r="K36" s="55"/>
      <c r="L36" s="55"/>
      <c r="M36" s="55"/>
      <c r="N36" s="55"/>
      <c r="O36" s="55"/>
      <c r="P36" s="55"/>
      <c r="Q36" s="55"/>
      <c r="R36" s="123"/>
    </row>
    <row r="38" spans="2:24" ht="12" customHeight="1" x14ac:dyDescent="0.25">
      <c r="B38" s="213">
        <v>12.1</v>
      </c>
      <c r="C38" s="215" t="s">
        <v>0</v>
      </c>
      <c r="D38" s="216" t="s">
        <v>132</v>
      </c>
      <c r="E38" s="215" t="s">
        <v>149</v>
      </c>
      <c r="F38" s="215" t="s">
        <v>263</v>
      </c>
      <c r="G38" s="215" t="s">
        <v>443</v>
      </c>
      <c r="H38" s="215" t="s">
        <v>264</v>
      </c>
      <c r="I38" s="215" t="s">
        <v>439</v>
      </c>
      <c r="J38" s="215" t="s">
        <v>409</v>
      </c>
      <c r="K38" s="215" t="s">
        <v>146</v>
      </c>
      <c r="L38" s="215" t="s">
        <v>141</v>
      </c>
      <c r="M38" s="215" t="s">
        <v>147</v>
      </c>
      <c r="N38" s="215" t="s">
        <v>139</v>
      </c>
      <c r="O38" s="215" t="s">
        <v>138</v>
      </c>
      <c r="P38" s="215" t="s">
        <v>143</v>
      </c>
      <c r="Q38" s="216" t="s">
        <v>133</v>
      </c>
      <c r="R38" s="45" t="s">
        <v>262</v>
      </c>
      <c r="S38" s="209"/>
      <c r="T38" s="212" t="s">
        <v>1091</v>
      </c>
      <c r="X38" s="209"/>
    </row>
    <row r="39" spans="2:24" ht="11.45" customHeight="1" x14ac:dyDescent="0.25">
      <c r="B39" s="209"/>
      <c r="C39" s="57">
        <v>1</v>
      </c>
      <c r="D39" s="130" t="s">
        <v>1079</v>
      </c>
      <c r="E39" s="57">
        <v>3267</v>
      </c>
      <c r="F39" s="40">
        <v>17</v>
      </c>
      <c r="G39" s="57">
        <v>2</v>
      </c>
      <c r="H39" s="41">
        <v>226.75</v>
      </c>
      <c r="I39" s="217">
        <f>H39/4</f>
        <v>56.6875</v>
      </c>
      <c r="J39" s="218"/>
      <c r="K39" s="221" t="s">
        <v>309</v>
      </c>
      <c r="L39" s="58" t="s">
        <v>1080</v>
      </c>
      <c r="M39" s="58" t="s">
        <v>269</v>
      </c>
      <c r="N39" s="58" t="s">
        <v>268</v>
      </c>
      <c r="O39" s="58" t="s">
        <v>274</v>
      </c>
      <c r="P39" s="58" t="s">
        <v>273</v>
      </c>
      <c r="Q39" s="130" t="s">
        <v>270</v>
      </c>
      <c r="R39" s="257" t="s">
        <v>426</v>
      </c>
      <c r="S39" s="209"/>
      <c r="T39" s="212" t="s">
        <v>1092</v>
      </c>
      <c r="X39" s="209"/>
    </row>
    <row r="40" spans="2:24" ht="11.45" customHeight="1" x14ac:dyDescent="0.25">
      <c r="B40" s="209"/>
      <c r="C40" s="210">
        <v>2</v>
      </c>
      <c r="D40" s="77" t="s">
        <v>9</v>
      </c>
      <c r="E40" s="210">
        <v>3252</v>
      </c>
      <c r="F40" s="42">
        <v>17</v>
      </c>
      <c r="G40" s="210">
        <v>2</v>
      </c>
      <c r="H40" s="11">
        <v>225.25</v>
      </c>
      <c r="I40" s="11">
        <f t="shared" ref="I40:I46" si="3">H40/4</f>
        <v>56.3125</v>
      </c>
      <c r="J40" s="219" t="s">
        <v>313</v>
      </c>
      <c r="K40" s="222"/>
      <c r="L40" s="220" t="s">
        <v>265</v>
      </c>
      <c r="M40" s="44" t="s">
        <v>1081</v>
      </c>
      <c r="N40" s="44" t="s">
        <v>265</v>
      </c>
      <c r="O40" s="44" t="s">
        <v>1064</v>
      </c>
      <c r="P40" s="44" t="s">
        <v>307</v>
      </c>
      <c r="Q40" s="77" t="s">
        <v>274</v>
      </c>
      <c r="R40" s="257" t="s">
        <v>426</v>
      </c>
      <c r="S40" s="209"/>
      <c r="T40" s="227">
        <f>47/112</f>
        <v>0.41964285714285715</v>
      </c>
      <c r="U40" s="254"/>
      <c r="V40" s="254"/>
      <c r="W40" s="232"/>
      <c r="X40" s="209"/>
    </row>
    <row r="41" spans="2:24" ht="11.45" customHeight="1" x14ac:dyDescent="0.25">
      <c r="B41" s="209"/>
      <c r="C41" s="210">
        <v>3</v>
      </c>
      <c r="D41" s="77" t="s">
        <v>315</v>
      </c>
      <c r="E41" s="210">
        <v>3284</v>
      </c>
      <c r="F41" s="42">
        <v>15</v>
      </c>
      <c r="G41" s="210">
        <v>2</v>
      </c>
      <c r="H41" s="11">
        <v>194.75</v>
      </c>
      <c r="I41" s="11">
        <f t="shared" si="3"/>
        <v>48.6875</v>
      </c>
      <c r="J41" s="44" t="s">
        <v>1082</v>
      </c>
      <c r="K41" s="58" t="s">
        <v>265</v>
      </c>
      <c r="L41" s="222"/>
      <c r="M41" s="44" t="s">
        <v>1083</v>
      </c>
      <c r="N41" s="44" t="s">
        <v>279</v>
      </c>
      <c r="O41" s="44" t="s">
        <v>269</v>
      </c>
      <c r="P41" s="44" t="s">
        <v>268</v>
      </c>
      <c r="Q41" s="77" t="s">
        <v>300</v>
      </c>
      <c r="R41" s="257" t="s">
        <v>428</v>
      </c>
      <c r="S41" s="209"/>
      <c r="T41" s="230" t="s">
        <v>1152</v>
      </c>
      <c r="X41" s="209"/>
    </row>
    <row r="42" spans="2:24" ht="11.45" customHeight="1" x14ac:dyDescent="0.25">
      <c r="B42" s="209"/>
      <c r="C42" s="210">
        <v>4</v>
      </c>
      <c r="D42" s="77" t="s">
        <v>8</v>
      </c>
      <c r="E42" s="210">
        <v>3273</v>
      </c>
      <c r="F42" s="42">
        <v>14.5</v>
      </c>
      <c r="G42" s="210">
        <v>2</v>
      </c>
      <c r="H42" s="11">
        <v>199.5</v>
      </c>
      <c r="I42" s="11">
        <f t="shared" si="3"/>
        <v>49.875</v>
      </c>
      <c r="J42" s="44" t="s">
        <v>266</v>
      </c>
      <c r="K42" s="44" t="s">
        <v>1084</v>
      </c>
      <c r="L42" s="44" t="s">
        <v>1085</v>
      </c>
      <c r="M42" s="222"/>
      <c r="N42" s="44" t="s">
        <v>268</v>
      </c>
      <c r="O42" s="44" t="s">
        <v>308</v>
      </c>
      <c r="P42" s="44" t="s">
        <v>1086</v>
      </c>
      <c r="Q42" s="77" t="s">
        <v>274</v>
      </c>
      <c r="R42" s="257" t="s">
        <v>428</v>
      </c>
      <c r="S42" s="209"/>
      <c r="T42" s="209"/>
      <c r="U42" s="257"/>
      <c r="V42" s="257"/>
      <c r="X42" s="209"/>
    </row>
    <row r="43" spans="2:24" ht="11.45" customHeight="1" x14ac:dyDescent="0.25">
      <c r="B43" s="209"/>
      <c r="C43" s="210">
        <v>5</v>
      </c>
      <c r="D43" s="77" t="s">
        <v>1087</v>
      </c>
      <c r="E43" s="210">
        <v>3194</v>
      </c>
      <c r="F43" s="42">
        <v>14.5</v>
      </c>
      <c r="G43" s="210">
        <v>2</v>
      </c>
      <c r="H43" s="11">
        <v>198.25</v>
      </c>
      <c r="I43" s="11">
        <f t="shared" si="3"/>
        <v>49.5625</v>
      </c>
      <c r="J43" s="44" t="s">
        <v>280</v>
      </c>
      <c r="K43" s="44" t="s">
        <v>265</v>
      </c>
      <c r="L43" s="44" t="s">
        <v>274</v>
      </c>
      <c r="M43" s="44" t="s">
        <v>280</v>
      </c>
      <c r="N43" s="222"/>
      <c r="O43" s="44" t="s">
        <v>268</v>
      </c>
      <c r="P43" s="44" t="s">
        <v>1088</v>
      </c>
      <c r="Q43" s="77" t="s">
        <v>528</v>
      </c>
      <c r="R43" s="257" t="s">
        <v>428</v>
      </c>
      <c r="S43" s="209"/>
      <c r="T43" s="209"/>
      <c r="U43" s="257"/>
      <c r="V43" s="257"/>
      <c r="X43" s="209"/>
    </row>
    <row r="44" spans="2:24" ht="11.45" customHeight="1" x14ac:dyDescent="0.25">
      <c r="B44" s="209"/>
      <c r="C44" s="210">
        <v>6</v>
      </c>
      <c r="D44" s="77" t="s">
        <v>1063</v>
      </c>
      <c r="E44" s="210">
        <v>3294</v>
      </c>
      <c r="F44" s="42">
        <v>13.5</v>
      </c>
      <c r="G44" s="210">
        <v>2</v>
      </c>
      <c r="H44" s="11">
        <v>185.75</v>
      </c>
      <c r="I44" s="11">
        <f t="shared" si="3"/>
        <v>46.4375</v>
      </c>
      <c r="J44" s="44" t="s">
        <v>279</v>
      </c>
      <c r="K44" s="44" t="s">
        <v>1072</v>
      </c>
      <c r="L44" s="44" t="s">
        <v>266</v>
      </c>
      <c r="M44" s="44" t="s">
        <v>311</v>
      </c>
      <c r="N44" s="44" t="s">
        <v>280</v>
      </c>
      <c r="O44" s="222"/>
      <c r="P44" s="44" t="s">
        <v>273</v>
      </c>
      <c r="Q44" s="77" t="s">
        <v>322</v>
      </c>
      <c r="R44" s="257" t="s">
        <v>428</v>
      </c>
      <c r="S44" s="209"/>
      <c r="T44" s="209"/>
      <c r="U44" s="257"/>
      <c r="V44" s="257"/>
      <c r="X44" s="209"/>
    </row>
    <row r="45" spans="2:24" ht="11.45" customHeight="1" x14ac:dyDescent="0.25">
      <c r="B45" s="209"/>
      <c r="C45" s="210">
        <v>7</v>
      </c>
      <c r="D45" s="77" t="s">
        <v>10</v>
      </c>
      <c r="E45" s="210">
        <v>3217</v>
      </c>
      <c r="F45" s="42">
        <v>11</v>
      </c>
      <c r="G45" s="210">
        <v>2</v>
      </c>
      <c r="H45" s="11">
        <v>153.75</v>
      </c>
      <c r="I45" s="11">
        <f t="shared" si="3"/>
        <v>38.4375</v>
      </c>
      <c r="J45" s="44" t="s">
        <v>282</v>
      </c>
      <c r="K45" s="44" t="s">
        <v>310</v>
      </c>
      <c r="L45" s="44" t="s">
        <v>280</v>
      </c>
      <c r="M45" s="44" t="s">
        <v>1089</v>
      </c>
      <c r="N45" s="44" t="s">
        <v>1090</v>
      </c>
      <c r="O45" s="44" t="s">
        <v>282</v>
      </c>
      <c r="P45" s="222"/>
      <c r="Q45" s="224" t="s">
        <v>265</v>
      </c>
      <c r="R45" s="257" t="s">
        <v>427</v>
      </c>
      <c r="S45" s="209"/>
      <c r="T45" s="209"/>
      <c r="U45" s="257"/>
      <c r="V45" s="257"/>
      <c r="X45" s="209"/>
    </row>
    <row r="46" spans="2:24" ht="11.45" customHeight="1" x14ac:dyDescent="0.25">
      <c r="B46" s="209"/>
      <c r="C46" s="132">
        <v>8</v>
      </c>
      <c r="D46" s="133" t="s">
        <v>1065</v>
      </c>
      <c r="E46" s="132">
        <v>3273</v>
      </c>
      <c r="F46" s="132">
        <v>9.5</v>
      </c>
      <c r="G46" s="132">
        <v>2</v>
      </c>
      <c r="H46" s="16">
        <v>135</v>
      </c>
      <c r="I46" s="132">
        <f t="shared" si="3"/>
        <v>33.75</v>
      </c>
      <c r="J46" s="132" t="s">
        <v>277</v>
      </c>
      <c r="K46" s="132" t="s">
        <v>279</v>
      </c>
      <c r="L46" s="132" t="s">
        <v>304</v>
      </c>
      <c r="M46" s="132" t="s">
        <v>279</v>
      </c>
      <c r="N46" s="132" t="s">
        <v>525</v>
      </c>
      <c r="O46" s="132" t="s">
        <v>321</v>
      </c>
      <c r="P46" s="223" t="s">
        <v>265</v>
      </c>
      <c r="Q46" s="225"/>
      <c r="R46" s="246" t="s">
        <v>427</v>
      </c>
      <c r="S46" s="209"/>
      <c r="T46" s="209"/>
      <c r="U46" s="257"/>
      <c r="V46" s="257"/>
      <c r="X46" s="209"/>
    </row>
    <row r="47" spans="2:24" x14ac:dyDescent="0.25">
      <c r="I47" s="41">
        <f>SUM(I39:I46)</f>
        <v>379.75</v>
      </c>
    </row>
    <row r="48" spans="2:24" x14ac:dyDescent="0.25">
      <c r="C48" s="17"/>
      <c r="D48" s="52"/>
      <c r="E48" s="17"/>
      <c r="F48" s="47"/>
      <c r="G48" s="22"/>
      <c r="H48" s="19"/>
      <c r="I48" s="19"/>
      <c r="J48" s="55"/>
      <c r="K48" s="55"/>
      <c r="L48" s="55"/>
      <c r="M48" s="55"/>
      <c r="N48" s="55"/>
      <c r="O48" s="55"/>
      <c r="P48" s="55"/>
      <c r="Q48" s="55"/>
      <c r="R48" s="55"/>
    </row>
    <row r="49" spans="2:24" x14ac:dyDescent="0.25">
      <c r="B49" s="213" t="s">
        <v>1140</v>
      </c>
      <c r="C49" s="37" t="s">
        <v>0</v>
      </c>
      <c r="D49" s="131" t="s">
        <v>132</v>
      </c>
      <c r="E49" s="37" t="s">
        <v>149</v>
      </c>
      <c r="F49" s="38" t="s">
        <v>263</v>
      </c>
      <c r="G49" s="60" t="s">
        <v>443</v>
      </c>
      <c r="H49" s="39" t="s">
        <v>264</v>
      </c>
      <c r="I49" s="39" t="s">
        <v>439</v>
      </c>
      <c r="J49" s="45" t="s">
        <v>408</v>
      </c>
      <c r="K49" s="45" t="s">
        <v>406</v>
      </c>
      <c r="L49" s="45" t="s">
        <v>407</v>
      </c>
      <c r="M49" s="45" t="s">
        <v>141</v>
      </c>
      <c r="N49" s="45" t="s">
        <v>140</v>
      </c>
      <c r="O49" s="45" t="s">
        <v>409</v>
      </c>
      <c r="P49" s="45" t="s">
        <v>146</v>
      </c>
      <c r="Q49" s="45" t="s">
        <v>142</v>
      </c>
      <c r="R49" s="45" t="s">
        <v>262</v>
      </c>
      <c r="T49" s="212" t="s">
        <v>1137</v>
      </c>
    </row>
    <row r="50" spans="2:24" ht="11.45" customHeight="1" x14ac:dyDescent="0.25">
      <c r="B50" s="209"/>
      <c r="C50" s="144">
        <v>1</v>
      </c>
      <c r="D50" s="130" t="s">
        <v>1093</v>
      </c>
      <c r="E50" s="144">
        <v>3466</v>
      </c>
      <c r="F50" s="40">
        <v>31</v>
      </c>
      <c r="G50" s="57">
        <v>4</v>
      </c>
      <c r="H50" s="41">
        <v>670</v>
      </c>
      <c r="I50" s="11">
        <f>(7/6)^2*H50/16</f>
        <v>56.996527777777786</v>
      </c>
      <c r="J50" s="218"/>
      <c r="K50" s="58" t="s">
        <v>319</v>
      </c>
      <c r="L50" s="58" t="s">
        <v>1094</v>
      </c>
      <c r="M50" s="58" t="s">
        <v>1095</v>
      </c>
      <c r="N50" s="58" t="s">
        <v>1096</v>
      </c>
      <c r="O50" s="58" t="s">
        <v>1097</v>
      </c>
      <c r="P50" s="58" t="s">
        <v>1098</v>
      </c>
      <c r="Q50" s="58"/>
      <c r="R50" s="257" t="s">
        <v>426</v>
      </c>
      <c r="T50" s="212" t="s">
        <v>1138</v>
      </c>
    </row>
    <row r="51" spans="2:24" ht="11.45" customHeight="1" x14ac:dyDescent="0.25">
      <c r="B51" s="209"/>
      <c r="C51" s="209">
        <v>2</v>
      </c>
      <c r="D51" s="77" t="s">
        <v>1099</v>
      </c>
      <c r="E51" s="209">
        <v>3554</v>
      </c>
      <c r="F51" s="42">
        <v>30.5</v>
      </c>
      <c r="G51" s="210">
        <v>4</v>
      </c>
      <c r="H51" s="11">
        <v>681</v>
      </c>
      <c r="I51" s="11">
        <f t="shared" ref="I51:I57" si="4">(7/6)^2*H51/16</f>
        <v>57.932291666666679</v>
      </c>
      <c r="J51" s="44" t="s">
        <v>316</v>
      </c>
      <c r="K51" s="222"/>
      <c r="L51" s="44" t="s">
        <v>1100</v>
      </c>
      <c r="M51" s="44" t="s">
        <v>1101</v>
      </c>
      <c r="N51" s="44" t="s">
        <v>1102</v>
      </c>
      <c r="O51" s="44" t="s">
        <v>1103</v>
      </c>
      <c r="P51" s="44" t="s">
        <v>1104</v>
      </c>
      <c r="Q51" s="44" t="s">
        <v>1105</v>
      </c>
      <c r="R51" s="257" t="s">
        <v>426</v>
      </c>
      <c r="T51" s="212" t="s">
        <v>1139</v>
      </c>
    </row>
    <row r="52" spans="2:24" ht="11.45" customHeight="1" x14ac:dyDescent="0.25">
      <c r="B52" s="209"/>
      <c r="C52" s="209">
        <v>3</v>
      </c>
      <c r="D52" s="77" t="s">
        <v>250</v>
      </c>
      <c r="E52" s="209">
        <v>3491</v>
      </c>
      <c r="F52" s="42">
        <v>29.5</v>
      </c>
      <c r="G52" s="210">
        <v>4</v>
      </c>
      <c r="H52" s="11">
        <v>650.5</v>
      </c>
      <c r="I52" s="11">
        <f t="shared" si="4"/>
        <v>55.337673611111121</v>
      </c>
      <c r="J52" s="44" t="s">
        <v>1106</v>
      </c>
      <c r="K52" s="44" t="s">
        <v>1100</v>
      </c>
      <c r="L52" s="222"/>
      <c r="M52" s="44" t="s">
        <v>319</v>
      </c>
      <c r="N52" s="44" t="s">
        <v>1107</v>
      </c>
      <c r="O52" s="44" t="s">
        <v>1108</v>
      </c>
      <c r="P52" s="44" t="s">
        <v>1109</v>
      </c>
      <c r="Q52" s="44" t="s">
        <v>1105</v>
      </c>
      <c r="R52" s="257" t="s">
        <v>428</v>
      </c>
      <c r="T52" s="212"/>
    </row>
    <row r="53" spans="2:24" ht="11.45" customHeight="1" x14ac:dyDescent="0.25">
      <c r="B53" s="209"/>
      <c r="C53" s="209">
        <v>4</v>
      </c>
      <c r="D53" s="77" t="s">
        <v>1110</v>
      </c>
      <c r="E53" s="209">
        <v>3393</v>
      </c>
      <c r="F53" s="42">
        <v>22</v>
      </c>
      <c r="G53" s="210">
        <v>4</v>
      </c>
      <c r="H53" s="11">
        <v>525.5</v>
      </c>
      <c r="I53" s="11">
        <f t="shared" si="4"/>
        <v>44.703993055555564</v>
      </c>
      <c r="J53" s="44" t="s">
        <v>1111</v>
      </c>
      <c r="K53" s="44" t="s">
        <v>1112</v>
      </c>
      <c r="L53" s="44" t="s">
        <v>316</v>
      </c>
      <c r="M53" s="222"/>
      <c r="N53" s="44" t="s">
        <v>1113</v>
      </c>
      <c r="O53" s="44" t="s">
        <v>1114</v>
      </c>
      <c r="P53" s="44" t="s">
        <v>318</v>
      </c>
      <c r="Q53" s="44" t="s">
        <v>1115</v>
      </c>
      <c r="R53" s="257" t="s">
        <v>428</v>
      </c>
      <c r="T53" s="212"/>
    </row>
    <row r="54" spans="2:24" ht="11.45" customHeight="1" x14ac:dyDescent="0.25">
      <c r="B54" s="209"/>
      <c r="C54" s="209">
        <v>5</v>
      </c>
      <c r="D54" s="77" t="s">
        <v>1116</v>
      </c>
      <c r="E54" s="209">
        <v>3339</v>
      </c>
      <c r="F54" s="42">
        <v>20.5</v>
      </c>
      <c r="G54" s="210">
        <v>4</v>
      </c>
      <c r="H54" s="11">
        <v>469</v>
      </c>
      <c r="I54" s="11">
        <f t="shared" si="4"/>
        <v>39.89756944444445</v>
      </c>
      <c r="J54" s="44" t="s">
        <v>1117</v>
      </c>
      <c r="K54" s="44" t="s">
        <v>1118</v>
      </c>
      <c r="L54" s="44" t="s">
        <v>1119</v>
      </c>
      <c r="M54" s="44" t="s">
        <v>1120</v>
      </c>
      <c r="N54" s="222"/>
      <c r="O54" s="44" t="s">
        <v>1121</v>
      </c>
      <c r="P54" s="44" t="s">
        <v>1122</v>
      </c>
      <c r="R54" s="257" t="s">
        <v>428</v>
      </c>
      <c r="T54" s="212"/>
    </row>
    <row r="55" spans="2:24" ht="11.45" customHeight="1" x14ac:dyDescent="0.25">
      <c r="B55" s="209"/>
      <c r="C55" s="209">
        <v>6</v>
      </c>
      <c r="D55" s="77" t="s">
        <v>1123</v>
      </c>
      <c r="E55" s="209">
        <v>3340</v>
      </c>
      <c r="F55" s="42">
        <v>19</v>
      </c>
      <c r="G55" s="210">
        <v>4</v>
      </c>
      <c r="H55" s="11">
        <v>430.5</v>
      </c>
      <c r="I55" s="11">
        <f t="shared" si="4"/>
        <v>36.622395833333343</v>
      </c>
      <c r="J55" s="44" t="s">
        <v>1124</v>
      </c>
      <c r="K55" s="44" t="s">
        <v>1125</v>
      </c>
      <c r="L55" s="44" t="s">
        <v>1126</v>
      </c>
      <c r="M55" s="44" t="s">
        <v>1127</v>
      </c>
      <c r="N55" s="44" t="s">
        <v>1128</v>
      </c>
      <c r="O55" s="222"/>
      <c r="P55" s="44" t="s">
        <v>1129</v>
      </c>
      <c r="Q55" s="44" t="s">
        <v>1105</v>
      </c>
      <c r="R55" s="257" t="s">
        <v>428</v>
      </c>
      <c r="T55" s="212"/>
    </row>
    <row r="56" spans="2:24" ht="11.45" customHeight="1" x14ac:dyDescent="0.25">
      <c r="B56" s="209"/>
      <c r="C56" s="209">
        <v>7</v>
      </c>
      <c r="D56" s="77" t="s">
        <v>9</v>
      </c>
      <c r="E56" s="209">
        <v>3274</v>
      </c>
      <c r="F56" s="42">
        <v>15.5</v>
      </c>
      <c r="G56" s="210">
        <v>4</v>
      </c>
      <c r="H56" s="11">
        <v>370.5</v>
      </c>
      <c r="I56" s="11">
        <f t="shared" si="4"/>
        <v>31.518229166666671</v>
      </c>
      <c r="J56" s="44" t="s">
        <v>1130</v>
      </c>
      <c r="K56" s="44" t="s">
        <v>1131</v>
      </c>
      <c r="L56" s="44" t="s">
        <v>1132</v>
      </c>
      <c r="M56" s="44" t="s">
        <v>317</v>
      </c>
      <c r="N56" s="44" t="s">
        <v>1133</v>
      </c>
      <c r="O56" s="44" t="s">
        <v>1134</v>
      </c>
      <c r="P56" s="222"/>
      <c r="Q56" s="44" t="s">
        <v>1135</v>
      </c>
      <c r="R56" s="257" t="s">
        <v>427</v>
      </c>
      <c r="T56" s="212"/>
    </row>
    <row r="57" spans="2:24" ht="11.45" customHeight="1" x14ac:dyDescent="0.25">
      <c r="B57" s="209"/>
      <c r="C57" s="142">
        <v>8</v>
      </c>
      <c r="D57" s="187" t="s">
        <v>1136</v>
      </c>
      <c r="E57" s="142">
        <v>3340</v>
      </c>
      <c r="F57" s="43">
        <v>0</v>
      </c>
      <c r="G57" s="211">
        <v>4</v>
      </c>
      <c r="H57" s="16">
        <v>0</v>
      </c>
      <c r="I57" s="16">
        <f t="shared" si="4"/>
        <v>0</v>
      </c>
      <c r="J57" s="46"/>
      <c r="K57" s="46" t="s">
        <v>1135</v>
      </c>
      <c r="L57" s="46" t="s">
        <v>1135</v>
      </c>
      <c r="M57" s="46" t="s">
        <v>1115</v>
      </c>
      <c r="N57" s="46"/>
      <c r="O57" s="46" t="s">
        <v>1135</v>
      </c>
      <c r="P57" s="46" t="s">
        <v>1105</v>
      </c>
      <c r="Q57" s="225"/>
      <c r="R57" s="246" t="s">
        <v>427</v>
      </c>
      <c r="T57" s="212"/>
    </row>
    <row r="58" spans="2:24" x14ac:dyDescent="0.25">
      <c r="C58" s="33"/>
      <c r="D58" s="56"/>
      <c r="E58" s="33"/>
      <c r="F58" s="134"/>
      <c r="G58" s="57"/>
      <c r="H58" s="41"/>
      <c r="I58" s="41">
        <f>SUM(I50:I57)</f>
        <v>323.0086805555556</v>
      </c>
      <c r="J58" s="58"/>
      <c r="K58" s="58"/>
      <c r="L58" s="58"/>
      <c r="M58" s="58"/>
      <c r="N58" s="58"/>
      <c r="O58" s="58"/>
      <c r="P58" s="58"/>
      <c r="Q58" s="58"/>
      <c r="R58" s="58"/>
      <c r="T58" s="235"/>
      <c r="U58" s="258"/>
      <c r="V58" s="258"/>
      <c r="W58" s="143"/>
      <c r="X58" s="63"/>
    </row>
    <row r="59" spans="2:24" x14ac:dyDescent="0.25">
      <c r="B59" s="257"/>
      <c r="C59" s="144"/>
      <c r="D59" s="56"/>
      <c r="E59" s="144"/>
      <c r="F59" s="134"/>
      <c r="G59" s="57"/>
      <c r="H59" s="41"/>
      <c r="I59" s="41"/>
      <c r="J59" s="58"/>
      <c r="K59" s="58"/>
      <c r="L59" s="58"/>
      <c r="M59" s="58"/>
      <c r="N59" s="58"/>
      <c r="O59" s="58"/>
      <c r="P59" s="58"/>
      <c r="Q59" s="58"/>
      <c r="R59" s="58"/>
      <c r="T59" s="308"/>
      <c r="U59" s="308"/>
      <c r="V59" s="308"/>
      <c r="W59" s="124"/>
      <c r="X59" s="309"/>
    </row>
    <row r="60" spans="2:24" x14ac:dyDescent="0.25">
      <c r="B60" s="257"/>
      <c r="C60" s="310" t="s">
        <v>3362</v>
      </c>
      <c r="D60" s="56"/>
      <c r="E60" s="144"/>
      <c r="F60" s="134"/>
      <c r="G60" s="57"/>
      <c r="H60" s="41"/>
      <c r="I60" s="41"/>
      <c r="J60" s="58"/>
      <c r="K60" s="58"/>
      <c r="L60" s="58"/>
      <c r="M60" s="58"/>
      <c r="N60" s="58"/>
      <c r="O60" s="58"/>
      <c r="P60" s="58"/>
      <c r="Q60" s="58"/>
      <c r="R60" s="58"/>
      <c r="T60" s="308"/>
      <c r="U60" s="308"/>
      <c r="V60" s="308"/>
      <c r="W60" s="124"/>
      <c r="X60" s="309"/>
    </row>
    <row r="61" spans="2:24" x14ac:dyDescent="0.25">
      <c r="T61" s="260" t="s">
        <v>1157</v>
      </c>
      <c r="U61" s="37" t="s">
        <v>149</v>
      </c>
      <c r="V61" s="37" t="s">
        <v>456</v>
      </c>
      <c r="W61" s="37" t="s">
        <v>2896</v>
      </c>
      <c r="X61" s="261" t="s">
        <v>2897</v>
      </c>
    </row>
    <row r="62" spans="2:24" ht="36" customHeight="1" x14ac:dyDescent="0.25">
      <c r="T62" s="255" t="s">
        <v>1153</v>
      </c>
      <c r="U62" s="255">
        <v>3519</v>
      </c>
      <c r="V62" s="144">
        <v>60</v>
      </c>
      <c r="W62" s="144">
        <v>29</v>
      </c>
      <c r="X62" s="262" t="s">
        <v>1155</v>
      </c>
    </row>
    <row r="63" spans="2:24" ht="12" customHeight="1" x14ac:dyDescent="0.25">
      <c r="T63" s="32" t="s">
        <v>1154</v>
      </c>
      <c r="U63" s="32">
        <v>3475</v>
      </c>
      <c r="V63" s="142">
        <v>40</v>
      </c>
      <c r="W63" s="142">
        <v>9</v>
      </c>
      <c r="X63" s="263" t="s">
        <v>1156</v>
      </c>
    </row>
    <row r="64" spans="2:24" x14ac:dyDescent="0.25">
      <c r="T64" s="233"/>
      <c r="U64" s="255"/>
      <c r="V64" s="255"/>
      <c r="W64" s="144"/>
      <c r="X64" s="23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3"/>
  <sheetViews>
    <sheetView workbookViewId="0">
      <pane ySplit="10" topLeftCell="A11" activePane="bottomLeft" state="frozen"/>
      <selection pane="bottomLeft" activeCell="A4" sqref="A4:XFD8"/>
    </sheetView>
  </sheetViews>
  <sheetFormatPr defaultRowHeight="15" x14ac:dyDescent="0.25"/>
  <cols>
    <col min="1" max="1" width="1.7109375" style="136" customWidth="1"/>
    <col min="2" max="2" width="3.7109375" style="170" customWidth="1"/>
    <col min="3" max="3" width="15.42578125" style="136" bestFit="1" customWidth="1"/>
    <col min="4" max="4" width="4.28515625" style="139" customWidth="1"/>
    <col min="5" max="5" width="15.42578125" style="136" bestFit="1" customWidth="1"/>
    <col min="6" max="6" width="12.7109375" style="135" customWidth="1"/>
    <col min="7" max="9" width="8.42578125" style="135" customWidth="1"/>
    <col min="10" max="10" width="8.140625" style="135" customWidth="1"/>
    <col min="11" max="11" width="3.28515625" style="136" customWidth="1"/>
    <col min="12" max="12" width="10.140625" style="135" bestFit="1" customWidth="1"/>
    <col min="13" max="13" width="8.7109375" style="135" customWidth="1"/>
    <col min="14" max="14" width="4.5703125" style="135" customWidth="1"/>
    <col min="15" max="15" width="70.140625" style="136" bestFit="1" customWidth="1"/>
    <col min="16" max="16" width="60.140625" style="136" bestFit="1" customWidth="1"/>
    <col min="17" max="16384" width="9.140625" style="136"/>
  </cols>
  <sheetData>
    <row r="1" spans="1:16" ht="18.75" x14ac:dyDescent="0.25">
      <c r="A1" s="191" t="s">
        <v>531</v>
      </c>
    </row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s="193" customFormat="1" x14ac:dyDescent="0.25">
      <c r="B9" s="137" t="s">
        <v>532</v>
      </c>
      <c r="C9" s="194" t="s">
        <v>2</v>
      </c>
      <c r="D9" s="138" t="s">
        <v>11</v>
      </c>
      <c r="E9" s="194" t="s">
        <v>3</v>
      </c>
      <c r="F9" s="138" t="s">
        <v>343</v>
      </c>
      <c r="G9" s="169" t="s">
        <v>533</v>
      </c>
      <c r="H9" s="169" t="s">
        <v>534</v>
      </c>
      <c r="I9" s="169" t="s">
        <v>535</v>
      </c>
      <c r="J9" s="351" t="s">
        <v>444</v>
      </c>
      <c r="K9" s="351"/>
      <c r="L9" s="351"/>
      <c r="M9" s="138" t="s">
        <v>344</v>
      </c>
      <c r="N9" s="138" t="s">
        <v>16</v>
      </c>
      <c r="O9" s="194" t="s">
        <v>536</v>
      </c>
      <c r="P9" s="194" t="s">
        <v>17</v>
      </c>
    </row>
    <row r="10" spans="1:16" ht="5.0999999999999996" customHeight="1" x14ac:dyDescent="0.25"/>
    <row r="11" spans="1:16" x14ac:dyDescent="0.25">
      <c r="B11" s="170">
        <v>1</v>
      </c>
      <c r="C11" s="140" t="s">
        <v>517</v>
      </c>
      <c r="D11" s="141" t="s">
        <v>6</v>
      </c>
      <c r="E11" s="140" t="s">
        <v>529</v>
      </c>
      <c r="F11" s="139" t="s">
        <v>461</v>
      </c>
      <c r="G11" s="135">
        <v>70</v>
      </c>
      <c r="H11" s="135" t="s">
        <v>537</v>
      </c>
      <c r="I11" s="135">
        <v>7.21</v>
      </c>
      <c r="J11" s="139" t="s">
        <v>538</v>
      </c>
      <c r="K11" s="136" t="s">
        <v>539</v>
      </c>
      <c r="L11" s="139" t="s">
        <v>540</v>
      </c>
      <c r="M11" s="139" t="s">
        <v>541</v>
      </c>
      <c r="N11" s="139" t="s">
        <v>542</v>
      </c>
      <c r="O11" s="140" t="s">
        <v>543</v>
      </c>
      <c r="P11" s="140" t="s">
        <v>544</v>
      </c>
    </row>
    <row r="12" spans="1:16" x14ac:dyDescent="0.25">
      <c r="B12" s="170">
        <v>2</v>
      </c>
      <c r="C12" s="140" t="s">
        <v>520</v>
      </c>
      <c r="D12" s="192" t="s">
        <v>396</v>
      </c>
      <c r="E12" s="140" t="s">
        <v>518</v>
      </c>
      <c r="F12" s="139" t="s">
        <v>457</v>
      </c>
      <c r="G12" s="135">
        <v>40</v>
      </c>
      <c r="H12" s="135">
        <v>0</v>
      </c>
      <c r="I12" s="135">
        <v>0</v>
      </c>
      <c r="J12" s="139" t="s">
        <v>545</v>
      </c>
      <c r="K12" s="136" t="s">
        <v>539</v>
      </c>
      <c r="L12" s="139" t="s">
        <v>540</v>
      </c>
      <c r="M12" s="139" t="s">
        <v>546</v>
      </c>
      <c r="N12" s="139" t="s">
        <v>43</v>
      </c>
      <c r="O12" s="140" t="s">
        <v>547</v>
      </c>
      <c r="P12" s="140" t="s">
        <v>115</v>
      </c>
    </row>
    <row r="13" spans="1:16" x14ac:dyDescent="0.25">
      <c r="B13" s="170">
        <v>3</v>
      </c>
      <c r="C13" s="140" t="s">
        <v>524</v>
      </c>
      <c r="D13" s="192" t="s">
        <v>396</v>
      </c>
      <c r="E13" s="140" t="s">
        <v>519</v>
      </c>
      <c r="F13" s="139" t="s">
        <v>457</v>
      </c>
      <c r="G13" s="135">
        <v>50</v>
      </c>
      <c r="H13" s="135">
        <v>0</v>
      </c>
      <c r="I13" s="135">
        <v>0</v>
      </c>
      <c r="J13" s="139" t="s">
        <v>548</v>
      </c>
      <c r="K13" s="136" t="s">
        <v>539</v>
      </c>
      <c r="L13" s="139" t="s">
        <v>540</v>
      </c>
      <c r="M13" s="139" t="s">
        <v>549</v>
      </c>
      <c r="N13" s="139" t="s">
        <v>370</v>
      </c>
      <c r="O13" s="140" t="s">
        <v>550</v>
      </c>
      <c r="P13" s="140" t="s">
        <v>551</v>
      </c>
    </row>
    <row r="14" spans="1:16" x14ac:dyDescent="0.25">
      <c r="B14" s="170">
        <v>4</v>
      </c>
      <c r="C14" s="140" t="s">
        <v>526</v>
      </c>
      <c r="D14" s="141" t="s">
        <v>12</v>
      </c>
      <c r="E14" s="140" t="s">
        <v>296</v>
      </c>
      <c r="F14" s="139" t="s">
        <v>970</v>
      </c>
      <c r="G14" s="135">
        <v>37</v>
      </c>
      <c r="H14" s="135">
        <v>-0.47</v>
      </c>
      <c r="I14" s="135">
        <v>-1.05</v>
      </c>
      <c r="J14" s="139" t="s">
        <v>552</v>
      </c>
      <c r="K14" s="136" t="s">
        <v>539</v>
      </c>
      <c r="L14" s="139" t="s">
        <v>540</v>
      </c>
      <c r="M14" s="139" t="s">
        <v>553</v>
      </c>
      <c r="N14" s="139" t="s">
        <v>43</v>
      </c>
      <c r="O14" s="140" t="s">
        <v>554</v>
      </c>
      <c r="P14" s="140" t="s">
        <v>555</v>
      </c>
    </row>
    <row r="15" spans="1:16" x14ac:dyDescent="0.25">
      <c r="B15" s="170">
        <v>5</v>
      </c>
      <c r="C15" s="140" t="s">
        <v>529</v>
      </c>
      <c r="D15" s="192" t="s">
        <v>396</v>
      </c>
      <c r="E15" s="140" t="s">
        <v>296</v>
      </c>
      <c r="F15" s="139" t="s">
        <v>459</v>
      </c>
      <c r="G15" s="135">
        <v>135</v>
      </c>
      <c r="H15" s="135">
        <v>0.01</v>
      </c>
      <c r="I15" s="135">
        <v>0</v>
      </c>
      <c r="J15" s="139" t="s">
        <v>556</v>
      </c>
      <c r="K15" s="136" t="s">
        <v>539</v>
      </c>
      <c r="L15" s="139" t="s">
        <v>540</v>
      </c>
      <c r="M15" s="139" t="s">
        <v>557</v>
      </c>
      <c r="N15" s="139" t="s">
        <v>258</v>
      </c>
      <c r="O15" s="140" t="s">
        <v>558</v>
      </c>
      <c r="P15" s="140" t="s">
        <v>559</v>
      </c>
    </row>
    <row r="16" spans="1:16" x14ac:dyDescent="0.25">
      <c r="B16" s="170">
        <v>6</v>
      </c>
      <c r="C16" s="140" t="s">
        <v>519</v>
      </c>
      <c r="D16" s="141" t="s">
        <v>6</v>
      </c>
      <c r="E16" s="140" t="s">
        <v>526</v>
      </c>
      <c r="F16" s="139" t="s">
        <v>458</v>
      </c>
      <c r="G16" s="135">
        <v>48</v>
      </c>
      <c r="H16" s="135">
        <v>8.09</v>
      </c>
      <c r="I16" s="135">
        <v>9.8699999999999992</v>
      </c>
      <c r="J16" s="139" t="s">
        <v>560</v>
      </c>
      <c r="K16" s="136" t="s">
        <v>539</v>
      </c>
      <c r="L16" s="139" t="s">
        <v>561</v>
      </c>
      <c r="M16" s="139" t="s">
        <v>562</v>
      </c>
      <c r="N16" s="139" t="s">
        <v>468</v>
      </c>
      <c r="O16" s="140" t="s">
        <v>563</v>
      </c>
      <c r="P16" s="140" t="s">
        <v>469</v>
      </c>
    </row>
    <row r="17" spans="2:16" x14ac:dyDescent="0.25">
      <c r="B17" s="170">
        <v>7</v>
      </c>
      <c r="C17" s="140" t="s">
        <v>518</v>
      </c>
      <c r="D17" s="141" t="s">
        <v>6</v>
      </c>
      <c r="E17" s="140" t="s">
        <v>524</v>
      </c>
      <c r="F17" s="139" t="s">
        <v>458</v>
      </c>
      <c r="G17" s="135">
        <v>63</v>
      </c>
      <c r="H17" s="135">
        <v>12.29</v>
      </c>
      <c r="I17" s="135">
        <v>7.18</v>
      </c>
      <c r="J17" s="139" t="s">
        <v>564</v>
      </c>
      <c r="K17" s="136" t="s">
        <v>539</v>
      </c>
      <c r="L17" s="139" t="s">
        <v>561</v>
      </c>
      <c r="M17" s="139" t="s">
        <v>565</v>
      </c>
      <c r="N17" s="139" t="s">
        <v>79</v>
      </c>
      <c r="O17" s="140" t="s">
        <v>566</v>
      </c>
      <c r="P17" s="140" t="s">
        <v>567</v>
      </c>
    </row>
    <row r="18" spans="2:16" x14ac:dyDescent="0.25">
      <c r="B18" s="170">
        <v>8</v>
      </c>
      <c r="C18" s="140" t="s">
        <v>517</v>
      </c>
      <c r="D18" s="141" t="s">
        <v>6</v>
      </c>
      <c r="E18" s="140" t="s">
        <v>520</v>
      </c>
      <c r="F18" s="139" t="s">
        <v>458</v>
      </c>
      <c r="G18" s="135">
        <v>53</v>
      </c>
      <c r="H18" s="135">
        <v>25.74</v>
      </c>
      <c r="I18" s="135">
        <v>12.52</v>
      </c>
      <c r="J18" s="139" t="s">
        <v>568</v>
      </c>
      <c r="K18" s="136" t="s">
        <v>539</v>
      </c>
      <c r="L18" s="139" t="s">
        <v>561</v>
      </c>
      <c r="M18" s="139" t="s">
        <v>569</v>
      </c>
      <c r="N18" s="139" t="s">
        <v>359</v>
      </c>
      <c r="O18" s="140" t="s">
        <v>570</v>
      </c>
      <c r="P18" s="140" t="s">
        <v>571</v>
      </c>
    </row>
    <row r="19" spans="2:16" x14ac:dyDescent="0.25">
      <c r="B19" s="170">
        <v>9</v>
      </c>
      <c r="C19" s="140" t="s">
        <v>520</v>
      </c>
      <c r="D19" s="141" t="s">
        <v>6</v>
      </c>
      <c r="E19" s="140" t="s">
        <v>529</v>
      </c>
      <c r="F19" s="139" t="s">
        <v>458</v>
      </c>
      <c r="G19" s="135">
        <v>43</v>
      </c>
      <c r="H19" s="135">
        <v>23.45</v>
      </c>
      <c r="I19" s="135">
        <v>8.5500000000000007</v>
      </c>
      <c r="J19" s="139" t="s">
        <v>572</v>
      </c>
      <c r="K19" s="136" t="s">
        <v>539</v>
      </c>
      <c r="L19" s="139" t="s">
        <v>561</v>
      </c>
      <c r="M19" s="139" t="s">
        <v>573</v>
      </c>
      <c r="N19" s="139" t="s">
        <v>574</v>
      </c>
      <c r="O19" s="140" t="s">
        <v>575</v>
      </c>
      <c r="P19" s="140" t="s">
        <v>576</v>
      </c>
    </row>
    <row r="20" spans="2:16" x14ac:dyDescent="0.25">
      <c r="B20" s="170">
        <v>10</v>
      </c>
      <c r="C20" s="140" t="s">
        <v>524</v>
      </c>
      <c r="D20" s="141" t="s">
        <v>12</v>
      </c>
      <c r="E20" s="140" t="s">
        <v>517</v>
      </c>
      <c r="F20" s="139" t="s">
        <v>458</v>
      </c>
      <c r="G20" s="135">
        <v>69</v>
      </c>
      <c r="H20" s="135">
        <v>-11.71</v>
      </c>
      <c r="I20" s="135">
        <v>-27.43</v>
      </c>
      <c r="J20" s="139" t="s">
        <v>577</v>
      </c>
      <c r="K20" s="136" t="s">
        <v>539</v>
      </c>
      <c r="L20" s="139" t="s">
        <v>561</v>
      </c>
      <c r="M20" s="139" t="s">
        <v>578</v>
      </c>
      <c r="N20" s="139" t="s">
        <v>579</v>
      </c>
      <c r="O20" s="140" t="s">
        <v>580</v>
      </c>
      <c r="P20" s="140" t="s">
        <v>581</v>
      </c>
    </row>
    <row r="21" spans="2:16" x14ac:dyDescent="0.25">
      <c r="B21" s="170">
        <v>11</v>
      </c>
      <c r="C21" s="140" t="s">
        <v>526</v>
      </c>
      <c r="D21" s="141" t="s">
        <v>12</v>
      </c>
      <c r="E21" s="140" t="s">
        <v>518</v>
      </c>
      <c r="F21" s="139" t="s">
        <v>458</v>
      </c>
      <c r="G21" s="135">
        <v>37</v>
      </c>
      <c r="H21" s="135">
        <v>-36.020000000000003</v>
      </c>
      <c r="I21" s="141" t="s">
        <v>971</v>
      </c>
      <c r="J21" s="139" t="s">
        <v>582</v>
      </c>
      <c r="K21" s="136" t="s">
        <v>539</v>
      </c>
      <c r="L21" s="139" t="s">
        <v>561</v>
      </c>
      <c r="M21" s="139" t="s">
        <v>583</v>
      </c>
      <c r="N21" s="139" t="s">
        <v>114</v>
      </c>
      <c r="O21" s="140" t="s">
        <v>584</v>
      </c>
      <c r="P21" s="140" t="s">
        <v>585</v>
      </c>
    </row>
    <row r="22" spans="2:16" x14ac:dyDescent="0.25">
      <c r="B22" s="170">
        <v>12</v>
      </c>
      <c r="C22" s="140" t="s">
        <v>296</v>
      </c>
      <c r="D22" s="141" t="s">
        <v>12</v>
      </c>
      <c r="E22" s="140" t="s">
        <v>519</v>
      </c>
      <c r="F22" s="139" t="s">
        <v>458</v>
      </c>
      <c r="G22" s="135">
        <v>61</v>
      </c>
      <c r="H22" s="141" t="s">
        <v>972</v>
      </c>
      <c r="I22" s="141" t="s">
        <v>973</v>
      </c>
      <c r="J22" s="139" t="s">
        <v>586</v>
      </c>
      <c r="K22" s="136" t="s">
        <v>539</v>
      </c>
      <c r="L22" s="139" t="s">
        <v>561</v>
      </c>
      <c r="M22" s="139" t="s">
        <v>587</v>
      </c>
      <c r="N22" s="139" t="s">
        <v>588</v>
      </c>
      <c r="O22" s="140" t="s">
        <v>589</v>
      </c>
      <c r="P22" s="140" t="s">
        <v>590</v>
      </c>
    </row>
    <row r="23" spans="2:16" x14ac:dyDescent="0.25">
      <c r="B23" s="170">
        <v>13</v>
      </c>
      <c r="C23" s="140" t="s">
        <v>529</v>
      </c>
      <c r="D23" s="141" t="s">
        <v>12</v>
      </c>
      <c r="E23" s="140" t="s">
        <v>519</v>
      </c>
      <c r="F23" s="139" t="s">
        <v>458</v>
      </c>
      <c r="G23" s="135">
        <v>51</v>
      </c>
      <c r="H23" s="135">
        <v>-9.01</v>
      </c>
      <c r="I23" s="135">
        <v>-12.3</v>
      </c>
      <c r="J23" s="139" t="s">
        <v>591</v>
      </c>
      <c r="K23" s="136" t="s">
        <v>539</v>
      </c>
      <c r="L23" s="139" t="s">
        <v>561</v>
      </c>
      <c r="M23" s="139" t="s">
        <v>592</v>
      </c>
      <c r="N23" s="139" t="s">
        <v>106</v>
      </c>
      <c r="O23" s="140" t="s">
        <v>593</v>
      </c>
      <c r="P23" s="140" t="s">
        <v>594</v>
      </c>
    </row>
    <row r="24" spans="2:16" x14ac:dyDescent="0.25">
      <c r="B24" s="170">
        <v>14</v>
      </c>
      <c r="C24" s="140" t="s">
        <v>518</v>
      </c>
      <c r="D24" s="141" t="s">
        <v>6</v>
      </c>
      <c r="E24" s="140" t="s">
        <v>296</v>
      </c>
      <c r="F24" s="139" t="s">
        <v>458</v>
      </c>
      <c r="G24" s="135">
        <v>83</v>
      </c>
      <c r="H24" s="135">
        <v>22.01</v>
      </c>
      <c r="I24" s="135">
        <v>18.809999999999999</v>
      </c>
      <c r="J24" s="139" t="s">
        <v>595</v>
      </c>
      <c r="K24" s="136" t="s">
        <v>539</v>
      </c>
      <c r="L24" s="139" t="s">
        <v>561</v>
      </c>
      <c r="M24" s="139" t="s">
        <v>596</v>
      </c>
      <c r="N24" s="139" t="s">
        <v>350</v>
      </c>
      <c r="O24" s="140" t="s">
        <v>597</v>
      </c>
      <c r="P24" s="140" t="s">
        <v>351</v>
      </c>
    </row>
    <row r="25" spans="2:16" x14ac:dyDescent="0.25">
      <c r="B25" s="170">
        <v>15</v>
      </c>
      <c r="C25" s="140" t="s">
        <v>517</v>
      </c>
      <c r="D25" s="141" t="s">
        <v>6</v>
      </c>
      <c r="E25" s="140" t="s">
        <v>526</v>
      </c>
      <c r="F25" s="139" t="s">
        <v>458</v>
      </c>
      <c r="G25" s="135">
        <v>64</v>
      </c>
      <c r="H25" s="135">
        <v>8.99</v>
      </c>
      <c r="I25" s="135">
        <v>7.35</v>
      </c>
      <c r="J25" s="139" t="s">
        <v>598</v>
      </c>
      <c r="K25" s="136" t="s">
        <v>539</v>
      </c>
      <c r="L25" s="139" t="s">
        <v>561</v>
      </c>
      <c r="M25" s="139" t="s">
        <v>599</v>
      </c>
      <c r="N25" s="139" t="s">
        <v>350</v>
      </c>
      <c r="O25" s="140" t="s">
        <v>600</v>
      </c>
      <c r="P25" s="140" t="s">
        <v>601</v>
      </c>
    </row>
    <row r="26" spans="2:16" x14ac:dyDescent="0.25">
      <c r="B26" s="170">
        <v>16</v>
      </c>
      <c r="C26" s="140" t="s">
        <v>520</v>
      </c>
      <c r="D26" s="141" t="s">
        <v>6</v>
      </c>
      <c r="E26" s="140" t="s">
        <v>524</v>
      </c>
      <c r="F26" s="139" t="s">
        <v>458</v>
      </c>
      <c r="G26" s="135">
        <v>100</v>
      </c>
      <c r="H26" s="135">
        <v>10.77</v>
      </c>
      <c r="I26" s="135">
        <v>16.68</v>
      </c>
      <c r="J26" s="139" t="s">
        <v>602</v>
      </c>
      <c r="K26" s="136" t="s">
        <v>539</v>
      </c>
      <c r="L26" s="139" t="s">
        <v>561</v>
      </c>
      <c r="M26" s="139" t="s">
        <v>603</v>
      </c>
      <c r="N26" s="139" t="s">
        <v>106</v>
      </c>
      <c r="O26" s="140" t="s">
        <v>604</v>
      </c>
      <c r="P26" s="140" t="s">
        <v>347</v>
      </c>
    </row>
    <row r="27" spans="2:16" x14ac:dyDescent="0.25">
      <c r="B27" s="170">
        <v>17</v>
      </c>
      <c r="C27" s="140" t="s">
        <v>524</v>
      </c>
      <c r="D27" s="141" t="s">
        <v>6</v>
      </c>
      <c r="E27" s="140" t="s">
        <v>529</v>
      </c>
      <c r="F27" s="139" t="s">
        <v>458</v>
      </c>
      <c r="G27" s="135">
        <v>52</v>
      </c>
      <c r="H27" s="135">
        <v>29.34</v>
      </c>
      <c r="I27" s="135">
        <v>7.84</v>
      </c>
      <c r="J27" s="139" t="s">
        <v>605</v>
      </c>
      <c r="K27" s="136" t="s">
        <v>539</v>
      </c>
      <c r="L27" s="139" t="s">
        <v>561</v>
      </c>
      <c r="M27" s="139" t="s">
        <v>606</v>
      </c>
      <c r="N27" s="139" t="s">
        <v>36</v>
      </c>
      <c r="O27" s="140" t="s">
        <v>607</v>
      </c>
      <c r="P27" s="140" t="s">
        <v>608</v>
      </c>
    </row>
    <row r="28" spans="2:16" x14ac:dyDescent="0.25">
      <c r="B28" s="170">
        <v>18</v>
      </c>
      <c r="C28" s="140" t="s">
        <v>526</v>
      </c>
      <c r="D28" s="192" t="s">
        <v>396</v>
      </c>
      <c r="E28" s="140" t="s">
        <v>520</v>
      </c>
      <c r="F28" s="139" t="s">
        <v>461</v>
      </c>
      <c r="G28" s="135">
        <v>69</v>
      </c>
      <c r="H28" s="135">
        <v>0</v>
      </c>
      <c r="I28" s="135">
        <v>0</v>
      </c>
      <c r="J28" s="139" t="s">
        <v>609</v>
      </c>
      <c r="K28" s="136" t="s">
        <v>539</v>
      </c>
      <c r="L28" s="139" t="s">
        <v>561</v>
      </c>
      <c r="M28" s="139" t="s">
        <v>610</v>
      </c>
      <c r="N28" s="139" t="s">
        <v>36</v>
      </c>
      <c r="O28" s="140" t="s">
        <v>611</v>
      </c>
      <c r="P28" s="140" t="s">
        <v>612</v>
      </c>
    </row>
    <row r="29" spans="2:16" x14ac:dyDescent="0.25">
      <c r="B29" s="170">
        <v>19</v>
      </c>
      <c r="C29" s="140" t="s">
        <v>296</v>
      </c>
      <c r="D29" s="192" t="s">
        <v>396</v>
      </c>
      <c r="E29" s="140" t="s">
        <v>517</v>
      </c>
      <c r="F29" s="139" t="s">
        <v>461</v>
      </c>
      <c r="G29" s="135">
        <v>62</v>
      </c>
      <c r="H29" s="135">
        <v>0</v>
      </c>
      <c r="I29" s="135">
        <v>-2.15</v>
      </c>
      <c r="J29" s="139" t="s">
        <v>613</v>
      </c>
      <c r="K29" s="136" t="s">
        <v>539</v>
      </c>
      <c r="L29" s="139" t="s">
        <v>561</v>
      </c>
      <c r="M29" s="139" t="s">
        <v>614</v>
      </c>
      <c r="N29" s="139" t="s">
        <v>36</v>
      </c>
      <c r="O29" s="140" t="s">
        <v>615</v>
      </c>
      <c r="P29" s="140" t="s">
        <v>616</v>
      </c>
    </row>
    <row r="30" spans="2:16" x14ac:dyDescent="0.25">
      <c r="B30" s="170">
        <v>20</v>
      </c>
      <c r="C30" s="140" t="s">
        <v>519</v>
      </c>
      <c r="D30" s="141" t="s">
        <v>12</v>
      </c>
      <c r="E30" s="140" t="s">
        <v>518</v>
      </c>
      <c r="F30" s="139" t="s">
        <v>458</v>
      </c>
      <c r="G30" s="135">
        <v>50</v>
      </c>
      <c r="H30" s="135">
        <v>-20.170000000000002</v>
      </c>
      <c r="I30" s="135">
        <v>-18</v>
      </c>
      <c r="J30" s="139" t="s">
        <v>617</v>
      </c>
      <c r="K30" s="136" t="s">
        <v>539</v>
      </c>
      <c r="L30" s="139" t="s">
        <v>561</v>
      </c>
      <c r="M30" s="139" t="s">
        <v>618</v>
      </c>
      <c r="N30" s="139" t="s">
        <v>36</v>
      </c>
      <c r="O30" s="140" t="s">
        <v>619</v>
      </c>
      <c r="P30" s="140" t="s">
        <v>620</v>
      </c>
    </row>
    <row r="31" spans="2:16" x14ac:dyDescent="0.25">
      <c r="B31" s="170">
        <v>21</v>
      </c>
      <c r="C31" s="140" t="s">
        <v>529</v>
      </c>
      <c r="D31" s="141" t="s">
        <v>12</v>
      </c>
      <c r="E31" s="140" t="s">
        <v>518</v>
      </c>
      <c r="F31" s="139" t="s">
        <v>458</v>
      </c>
      <c r="G31" s="135">
        <v>44</v>
      </c>
      <c r="H31" s="135">
        <v>-8.52</v>
      </c>
      <c r="I31" s="135">
        <v>-12.38</v>
      </c>
      <c r="J31" s="139" t="s">
        <v>621</v>
      </c>
      <c r="K31" s="136" t="s">
        <v>539</v>
      </c>
      <c r="L31" s="139" t="s">
        <v>561</v>
      </c>
      <c r="M31" s="139" t="s">
        <v>622</v>
      </c>
      <c r="N31" s="139" t="s">
        <v>45</v>
      </c>
      <c r="O31" s="140" t="s">
        <v>623</v>
      </c>
      <c r="P31" s="140" t="s">
        <v>64</v>
      </c>
    </row>
    <row r="32" spans="2:16" x14ac:dyDescent="0.25">
      <c r="B32" s="170">
        <v>22</v>
      </c>
      <c r="C32" s="140" t="s">
        <v>517</v>
      </c>
      <c r="D32" s="192" t="s">
        <v>396</v>
      </c>
      <c r="E32" s="140" t="s">
        <v>519</v>
      </c>
      <c r="F32" s="139" t="s">
        <v>461</v>
      </c>
      <c r="G32" s="135">
        <v>54</v>
      </c>
      <c r="H32" s="135">
        <v>1.39</v>
      </c>
      <c r="I32" s="135">
        <v>0</v>
      </c>
      <c r="J32" s="139" t="s">
        <v>624</v>
      </c>
      <c r="K32" s="136" t="s">
        <v>539</v>
      </c>
      <c r="L32" s="139" t="s">
        <v>561</v>
      </c>
      <c r="M32" s="139" t="s">
        <v>625</v>
      </c>
      <c r="N32" s="139" t="s">
        <v>45</v>
      </c>
      <c r="O32" s="140" t="s">
        <v>626</v>
      </c>
      <c r="P32" s="140" t="s">
        <v>46</v>
      </c>
    </row>
    <row r="33" spans="2:16" x14ac:dyDescent="0.25">
      <c r="B33" s="170">
        <v>23</v>
      </c>
      <c r="C33" s="140" t="s">
        <v>520</v>
      </c>
      <c r="D33" s="192" t="s">
        <v>396</v>
      </c>
      <c r="E33" s="140" t="s">
        <v>296</v>
      </c>
      <c r="F33" s="139" t="s">
        <v>459</v>
      </c>
      <c r="G33" s="135">
        <v>60</v>
      </c>
      <c r="H33" s="135">
        <v>0</v>
      </c>
      <c r="I33" s="135">
        <v>0</v>
      </c>
      <c r="J33" s="139" t="s">
        <v>627</v>
      </c>
      <c r="K33" s="136" t="s">
        <v>539</v>
      </c>
      <c r="L33" s="139" t="s">
        <v>561</v>
      </c>
      <c r="M33" s="139" t="s">
        <v>628</v>
      </c>
      <c r="N33" s="139" t="s">
        <v>240</v>
      </c>
      <c r="O33" s="140" t="s">
        <v>629</v>
      </c>
      <c r="P33" s="140" t="s">
        <v>376</v>
      </c>
    </row>
    <row r="34" spans="2:16" x14ac:dyDescent="0.25">
      <c r="B34" s="170">
        <v>24</v>
      </c>
      <c r="C34" s="140" t="s">
        <v>524</v>
      </c>
      <c r="D34" s="192" t="s">
        <v>396</v>
      </c>
      <c r="E34" s="140" t="s">
        <v>526</v>
      </c>
      <c r="F34" s="139" t="s">
        <v>460</v>
      </c>
      <c r="G34" s="135">
        <v>353</v>
      </c>
      <c r="H34" s="135">
        <v>0</v>
      </c>
      <c r="I34" s="135">
        <v>0.02</v>
      </c>
      <c r="J34" s="139" t="s">
        <v>630</v>
      </c>
      <c r="K34" s="136" t="s">
        <v>539</v>
      </c>
      <c r="L34" s="139" t="s">
        <v>561</v>
      </c>
      <c r="M34" s="139" t="s">
        <v>631</v>
      </c>
      <c r="N34" s="139" t="s">
        <v>45</v>
      </c>
      <c r="O34" s="140" t="s">
        <v>632</v>
      </c>
      <c r="P34" s="140" t="s">
        <v>64</v>
      </c>
    </row>
    <row r="35" spans="2:16" x14ac:dyDescent="0.25">
      <c r="B35" s="170">
        <v>25</v>
      </c>
      <c r="C35" s="140" t="s">
        <v>526</v>
      </c>
      <c r="D35" s="141" t="s">
        <v>6</v>
      </c>
      <c r="E35" s="140" t="s">
        <v>529</v>
      </c>
      <c r="F35" s="139" t="s">
        <v>458</v>
      </c>
      <c r="G35" s="135">
        <v>55</v>
      </c>
      <c r="H35" s="135">
        <v>12.39</v>
      </c>
      <c r="I35" s="135">
        <v>7.51</v>
      </c>
      <c r="J35" s="139" t="s">
        <v>633</v>
      </c>
      <c r="K35" s="136" t="s">
        <v>539</v>
      </c>
      <c r="L35" s="139" t="s">
        <v>634</v>
      </c>
      <c r="M35" s="139" t="s">
        <v>635</v>
      </c>
      <c r="N35" s="139" t="s">
        <v>68</v>
      </c>
      <c r="O35" s="140" t="s">
        <v>636</v>
      </c>
      <c r="P35" s="140" t="s">
        <v>637</v>
      </c>
    </row>
    <row r="36" spans="2:16" x14ac:dyDescent="0.25">
      <c r="B36" s="170">
        <v>26</v>
      </c>
      <c r="C36" s="140" t="s">
        <v>296</v>
      </c>
      <c r="D36" s="192" t="s">
        <v>396</v>
      </c>
      <c r="E36" s="140" t="s">
        <v>524</v>
      </c>
      <c r="F36" s="139" t="s">
        <v>457</v>
      </c>
      <c r="G36" s="135">
        <v>43</v>
      </c>
      <c r="H36" s="135">
        <v>0</v>
      </c>
      <c r="I36" s="135">
        <v>0</v>
      </c>
      <c r="J36" s="139" t="s">
        <v>638</v>
      </c>
      <c r="K36" s="136" t="s">
        <v>539</v>
      </c>
      <c r="L36" s="139" t="s">
        <v>634</v>
      </c>
      <c r="M36" s="139" t="s">
        <v>639</v>
      </c>
      <c r="N36" s="139" t="s">
        <v>68</v>
      </c>
      <c r="O36" s="140" t="s">
        <v>640</v>
      </c>
      <c r="P36" s="140" t="s">
        <v>641</v>
      </c>
    </row>
    <row r="37" spans="2:16" x14ac:dyDescent="0.25">
      <c r="B37" s="170">
        <v>27</v>
      </c>
      <c r="C37" s="140" t="s">
        <v>519</v>
      </c>
      <c r="D37" s="141" t="s">
        <v>6</v>
      </c>
      <c r="E37" s="140" t="s">
        <v>520</v>
      </c>
      <c r="F37" s="139" t="s">
        <v>458</v>
      </c>
      <c r="G37" s="135">
        <v>64</v>
      </c>
      <c r="H37" s="135">
        <v>27.2</v>
      </c>
      <c r="I37" s="135" t="s">
        <v>642</v>
      </c>
      <c r="J37" s="139" t="s">
        <v>643</v>
      </c>
      <c r="K37" s="136" t="s">
        <v>539</v>
      </c>
      <c r="L37" s="139" t="s">
        <v>634</v>
      </c>
      <c r="M37" s="139" t="s">
        <v>644</v>
      </c>
      <c r="N37" s="139" t="s">
        <v>49</v>
      </c>
      <c r="O37" s="140" t="s">
        <v>645</v>
      </c>
      <c r="P37" s="140" t="s">
        <v>646</v>
      </c>
    </row>
    <row r="38" spans="2:16" x14ac:dyDescent="0.25">
      <c r="B38" s="170">
        <v>28</v>
      </c>
      <c r="C38" s="140" t="s">
        <v>518</v>
      </c>
      <c r="D38" s="141" t="s">
        <v>12</v>
      </c>
      <c r="E38" s="140" t="s">
        <v>517</v>
      </c>
      <c r="F38" s="139" t="s">
        <v>458</v>
      </c>
      <c r="G38" s="135">
        <v>55</v>
      </c>
      <c r="H38" s="135">
        <v>-9.02</v>
      </c>
      <c r="I38" s="135">
        <v>-8.6199999999999992</v>
      </c>
      <c r="J38" s="139" t="s">
        <v>647</v>
      </c>
      <c r="K38" s="136" t="s">
        <v>539</v>
      </c>
      <c r="L38" s="139" t="s">
        <v>634</v>
      </c>
      <c r="M38" s="139" t="s">
        <v>648</v>
      </c>
      <c r="N38" s="139" t="s">
        <v>68</v>
      </c>
      <c r="O38" s="140" t="s">
        <v>649</v>
      </c>
      <c r="P38" s="140" t="s">
        <v>69</v>
      </c>
    </row>
    <row r="39" spans="2:16" x14ac:dyDescent="0.25">
      <c r="B39" s="170">
        <v>29</v>
      </c>
      <c r="C39" s="140" t="s">
        <v>529</v>
      </c>
      <c r="D39" s="141" t="s">
        <v>12</v>
      </c>
      <c r="E39" s="140" t="s">
        <v>517</v>
      </c>
      <c r="F39" s="139" t="s">
        <v>458</v>
      </c>
      <c r="G39" s="135">
        <v>52</v>
      </c>
      <c r="H39" s="135">
        <v>-9.31</v>
      </c>
      <c r="I39" s="135">
        <v>-35.15</v>
      </c>
      <c r="J39" s="139" t="s">
        <v>650</v>
      </c>
      <c r="K39" s="136" t="s">
        <v>539</v>
      </c>
      <c r="L39" s="139" t="s">
        <v>634</v>
      </c>
      <c r="M39" s="139" t="s">
        <v>651</v>
      </c>
      <c r="N39" s="139" t="s">
        <v>244</v>
      </c>
      <c r="O39" s="140" t="s">
        <v>652</v>
      </c>
      <c r="P39" s="140" t="s">
        <v>653</v>
      </c>
    </row>
    <row r="40" spans="2:16" x14ac:dyDescent="0.25">
      <c r="B40" s="170">
        <v>30</v>
      </c>
      <c r="C40" s="140" t="s">
        <v>518</v>
      </c>
      <c r="D40" s="141" t="s">
        <v>6</v>
      </c>
      <c r="E40" s="140" t="s">
        <v>520</v>
      </c>
      <c r="F40" s="139" t="s">
        <v>458</v>
      </c>
      <c r="G40" s="135">
        <v>68</v>
      </c>
      <c r="H40" s="135">
        <v>220.11</v>
      </c>
      <c r="I40" s="135">
        <v>15.78</v>
      </c>
      <c r="J40" s="139" t="s">
        <v>654</v>
      </c>
      <c r="K40" s="136" t="s">
        <v>539</v>
      </c>
      <c r="L40" s="139" t="s">
        <v>634</v>
      </c>
      <c r="M40" s="139" t="s">
        <v>655</v>
      </c>
      <c r="N40" s="139" t="s">
        <v>656</v>
      </c>
      <c r="O40" s="140" t="s">
        <v>657</v>
      </c>
      <c r="P40" s="140" t="s">
        <v>658</v>
      </c>
    </row>
    <row r="41" spans="2:16" x14ac:dyDescent="0.25">
      <c r="B41" s="170">
        <v>31</v>
      </c>
      <c r="C41" s="140" t="s">
        <v>519</v>
      </c>
      <c r="D41" s="141" t="s">
        <v>6</v>
      </c>
      <c r="E41" s="140" t="s">
        <v>524</v>
      </c>
      <c r="F41" s="139" t="s">
        <v>458</v>
      </c>
      <c r="G41" s="135">
        <v>68</v>
      </c>
      <c r="H41" s="135">
        <v>10.29</v>
      </c>
      <c r="I41" s="135">
        <v>9.59</v>
      </c>
      <c r="J41" s="139" t="s">
        <v>659</v>
      </c>
      <c r="K41" s="136" t="s">
        <v>539</v>
      </c>
      <c r="L41" s="139" t="s">
        <v>634</v>
      </c>
      <c r="M41" s="139" t="s">
        <v>660</v>
      </c>
      <c r="N41" s="139" t="s">
        <v>57</v>
      </c>
      <c r="O41" s="140" t="s">
        <v>661</v>
      </c>
      <c r="P41" s="140" t="s">
        <v>662</v>
      </c>
    </row>
    <row r="42" spans="2:16" x14ac:dyDescent="0.25">
      <c r="B42" s="170">
        <v>32</v>
      </c>
      <c r="C42" s="140" t="s">
        <v>296</v>
      </c>
      <c r="D42" s="141" t="s">
        <v>12</v>
      </c>
      <c r="E42" s="140" t="s">
        <v>526</v>
      </c>
      <c r="F42" s="139" t="s">
        <v>458</v>
      </c>
      <c r="G42" s="135">
        <v>46</v>
      </c>
      <c r="H42" s="135">
        <v>-13.9</v>
      </c>
      <c r="I42" s="135">
        <v>-10.59</v>
      </c>
      <c r="J42" s="139" t="s">
        <v>663</v>
      </c>
      <c r="K42" s="136" t="s">
        <v>539</v>
      </c>
      <c r="L42" s="139" t="s">
        <v>634</v>
      </c>
      <c r="M42" s="139" t="s">
        <v>664</v>
      </c>
      <c r="N42" s="139" t="s">
        <v>44</v>
      </c>
      <c r="O42" s="140" t="s">
        <v>665</v>
      </c>
      <c r="P42" s="140" t="s">
        <v>666</v>
      </c>
    </row>
    <row r="43" spans="2:16" x14ac:dyDescent="0.25">
      <c r="B43" s="170">
        <v>33</v>
      </c>
      <c r="C43" s="140" t="s">
        <v>296</v>
      </c>
      <c r="D43" s="141" t="s">
        <v>6</v>
      </c>
      <c r="E43" s="140" t="s">
        <v>529</v>
      </c>
      <c r="F43" s="139" t="s">
        <v>458</v>
      </c>
      <c r="G43" s="135">
        <v>50</v>
      </c>
      <c r="H43" s="135" t="s">
        <v>371</v>
      </c>
      <c r="I43" s="135">
        <v>20.83</v>
      </c>
      <c r="J43" s="139" t="s">
        <v>667</v>
      </c>
      <c r="K43" s="136" t="s">
        <v>539</v>
      </c>
      <c r="L43" s="139" t="s">
        <v>634</v>
      </c>
      <c r="M43" s="139" t="s">
        <v>668</v>
      </c>
      <c r="N43" s="139" t="s">
        <v>258</v>
      </c>
      <c r="O43" s="140" t="s">
        <v>669</v>
      </c>
      <c r="P43" s="140" t="s">
        <v>472</v>
      </c>
    </row>
    <row r="44" spans="2:16" x14ac:dyDescent="0.25">
      <c r="B44" s="170">
        <v>34</v>
      </c>
      <c r="C44" s="140" t="s">
        <v>526</v>
      </c>
      <c r="D44" s="141" t="s">
        <v>12</v>
      </c>
      <c r="E44" s="140" t="s">
        <v>519</v>
      </c>
      <c r="F44" s="139" t="s">
        <v>970</v>
      </c>
      <c r="G44" s="135">
        <v>41</v>
      </c>
      <c r="H44" s="135">
        <v>0.47</v>
      </c>
      <c r="I44" s="135">
        <v>0</v>
      </c>
      <c r="J44" s="139" t="s">
        <v>670</v>
      </c>
      <c r="K44" s="136" t="s">
        <v>539</v>
      </c>
      <c r="L44" s="139" t="s">
        <v>634</v>
      </c>
      <c r="M44" s="139" t="s">
        <v>671</v>
      </c>
      <c r="N44" s="139" t="s">
        <v>237</v>
      </c>
      <c r="O44" s="140" t="s">
        <v>672</v>
      </c>
      <c r="P44" s="140" t="s">
        <v>673</v>
      </c>
    </row>
    <row r="45" spans="2:16" x14ac:dyDescent="0.25">
      <c r="B45" s="170">
        <v>35</v>
      </c>
      <c r="C45" s="140" t="s">
        <v>524</v>
      </c>
      <c r="D45" s="141" t="s">
        <v>6</v>
      </c>
      <c r="E45" s="140" t="s">
        <v>518</v>
      </c>
      <c r="F45" s="139" t="s">
        <v>458</v>
      </c>
      <c r="G45" s="135">
        <v>94</v>
      </c>
      <c r="H45" s="135">
        <v>15.75</v>
      </c>
      <c r="I45" s="135">
        <v>29.69</v>
      </c>
      <c r="J45" s="139" t="s">
        <v>674</v>
      </c>
      <c r="K45" s="136" t="s">
        <v>539</v>
      </c>
      <c r="L45" s="139" t="s">
        <v>634</v>
      </c>
      <c r="M45" s="139" t="s">
        <v>675</v>
      </c>
      <c r="N45" s="139" t="s">
        <v>468</v>
      </c>
      <c r="O45" s="140" t="s">
        <v>676</v>
      </c>
      <c r="P45" s="140" t="s">
        <v>677</v>
      </c>
    </row>
    <row r="46" spans="2:16" x14ac:dyDescent="0.25">
      <c r="B46" s="170">
        <v>36</v>
      </c>
      <c r="C46" s="140" t="s">
        <v>520</v>
      </c>
      <c r="D46" s="141" t="s">
        <v>12</v>
      </c>
      <c r="E46" s="140" t="s">
        <v>517</v>
      </c>
      <c r="F46" s="139" t="s">
        <v>458</v>
      </c>
      <c r="G46" s="135">
        <v>71</v>
      </c>
      <c r="H46" s="135">
        <v>-18.3</v>
      </c>
      <c r="I46" s="141" t="s">
        <v>974</v>
      </c>
      <c r="J46" s="139" t="s">
        <v>678</v>
      </c>
      <c r="K46" s="136" t="s">
        <v>539</v>
      </c>
      <c r="L46" s="139" t="s">
        <v>634</v>
      </c>
      <c r="M46" s="139" t="s">
        <v>679</v>
      </c>
      <c r="N46" s="139" t="s">
        <v>680</v>
      </c>
      <c r="O46" s="140" t="s">
        <v>681</v>
      </c>
      <c r="P46" s="140" t="s">
        <v>682</v>
      </c>
    </row>
    <row r="47" spans="2:16" x14ac:dyDescent="0.25">
      <c r="B47" s="170">
        <v>37</v>
      </c>
      <c r="C47" s="140" t="s">
        <v>529</v>
      </c>
      <c r="D47" s="141" t="s">
        <v>12</v>
      </c>
      <c r="E47" s="140" t="s">
        <v>520</v>
      </c>
      <c r="F47" s="139" t="s">
        <v>458</v>
      </c>
      <c r="G47" s="135">
        <v>67</v>
      </c>
      <c r="H47" s="135">
        <v>-8.3000000000000007</v>
      </c>
      <c r="I47" s="135">
        <v>-23.85</v>
      </c>
      <c r="J47" s="139" t="s">
        <v>683</v>
      </c>
      <c r="K47" s="136" t="s">
        <v>539</v>
      </c>
      <c r="L47" s="139" t="s">
        <v>634</v>
      </c>
      <c r="M47" s="139" t="s">
        <v>684</v>
      </c>
      <c r="N47" s="139" t="s">
        <v>91</v>
      </c>
      <c r="O47" s="140" t="s">
        <v>685</v>
      </c>
      <c r="P47" s="140" t="s">
        <v>96</v>
      </c>
    </row>
    <row r="48" spans="2:16" x14ac:dyDescent="0.25">
      <c r="B48" s="170">
        <v>38</v>
      </c>
      <c r="C48" s="140" t="s">
        <v>517</v>
      </c>
      <c r="D48" s="141" t="s">
        <v>6</v>
      </c>
      <c r="E48" s="140" t="s">
        <v>524</v>
      </c>
      <c r="F48" s="139" t="s">
        <v>458</v>
      </c>
      <c r="G48" s="135">
        <v>71</v>
      </c>
      <c r="H48" s="135">
        <v>15.89</v>
      </c>
      <c r="I48" s="135">
        <v>7.5</v>
      </c>
      <c r="J48" s="139" t="s">
        <v>686</v>
      </c>
      <c r="K48" s="136" t="s">
        <v>539</v>
      </c>
      <c r="L48" s="139" t="s">
        <v>634</v>
      </c>
      <c r="M48" s="139" t="s">
        <v>687</v>
      </c>
      <c r="N48" s="139" t="s">
        <v>574</v>
      </c>
      <c r="O48" s="140" t="s">
        <v>688</v>
      </c>
      <c r="P48" s="140" t="s">
        <v>689</v>
      </c>
    </row>
    <row r="49" spans="2:16" x14ac:dyDescent="0.25">
      <c r="B49" s="170">
        <v>39</v>
      </c>
      <c r="C49" s="140" t="s">
        <v>518</v>
      </c>
      <c r="D49" s="141" t="s">
        <v>6</v>
      </c>
      <c r="E49" s="140" t="s">
        <v>526</v>
      </c>
      <c r="F49" s="139" t="s">
        <v>458</v>
      </c>
      <c r="G49" s="135">
        <v>52</v>
      </c>
      <c r="H49" s="135">
        <v>18.649999999999999</v>
      </c>
      <c r="I49" s="135">
        <v>8.5399999999999991</v>
      </c>
      <c r="J49" s="139" t="s">
        <v>690</v>
      </c>
      <c r="K49" s="136" t="s">
        <v>539</v>
      </c>
      <c r="L49" s="139" t="s">
        <v>634</v>
      </c>
      <c r="M49" s="139" t="s">
        <v>691</v>
      </c>
      <c r="N49" s="139" t="s">
        <v>117</v>
      </c>
      <c r="O49" s="140" t="s">
        <v>692</v>
      </c>
      <c r="P49" s="140" t="s">
        <v>693</v>
      </c>
    </row>
    <row r="50" spans="2:16" x14ac:dyDescent="0.25">
      <c r="B50" s="170">
        <v>40</v>
      </c>
      <c r="C50" s="140" t="s">
        <v>519</v>
      </c>
      <c r="D50" s="141" t="s">
        <v>6</v>
      </c>
      <c r="E50" s="140" t="s">
        <v>296</v>
      </c>
      <c r="F50" s="139" t="s">
        <v>458</v>
      </c>
      <c r="G50" s="135">
        <v>47</v>
      </c>
      <c r="H50" s="135">
        <v>28.76</v>
      </c>
      <c r="I50" s="135">
        <v>22.94</v>
      </c>
      <c r="J50" s="139" t="s">
        <v>694</v>
      </c>
      <c r="K50" s="136" t="s">
        <v>539</v>
      </c>
      <c r="L50" s="139" t="s">
        <v>634</v>
      </c>
      <c r="M50" s="139" t="s">
        <v>695</v>
      </c>
      <c r="N50" s="139" t="s">
        <v>121</v>
      </c>
      <c r="O50" s="140" t="s">
        <v>696</v>
      </c>
      <c r="P50" s="140" t="s">
        <v>122</v>
      </c>
    </row>
    <row r="51" spans="2:16" x14ac:dyDescent="0.25">
      <c r="B51" s="170">
        <v>41</v>
      </c>
      <c r="C51" s="140" t="s">
        <v>519</v>
      </c>
      <c r="D51" s="141" t="s">
        <v>6</v>
      </c>
      <c r="E51" s="140" t="s">
        <v>529</v>
      </c>
      <c r="F51" s="139" t="s">
        <v>458</v>
      </c>
      <c r="G51" s="135">
        <v>98</v>
      </c>
      <c r="H51" s="135">
        <v>18.23</v>
      </c>
      <c r="I51" s="135">
        <v>7.67</v>
      </c>
      <c r="J51" s="139" t="s">
        <v>697</v>
      </c>
      <c r="K51" s="136" t="s">
        <v>539</v>
      </c>
      <c r="L51" s="139" t="s">
        <v>634</v>
      </c>
      <c r="M51" s="139" t="s">
        <v>698</v>
      </c>
      <c r="N51" s="139" t="s">
        <v>104</v>
      </c>
      <c r="O51" s="140" t="s">
        <v>699</v>
      </c>
      <c r="P51" s="140" t="s">
        <v>700</v>
      </c>
    </row>
    <row r="52" spans="2:16" x14ac:dyDescent="0.25">
      <c r="B52" s="170">
        <v>42</v>
      </c>
      <c r="C52" s="140" t="s">
        <v>296</v>
      </c>
      <c r="D52" s="141" t="s">
        <v>12</v>
      </c>
      <c r="E52" s="140" t="s">
        <v>518</v>
      </c>
      <c r="F52" s="139" t="s">
        <v>458</v>
      </c>
      <c r="G52" s="135">
        <v>56</v>
      </c>
      <c r="H52" s="135">
        <v>-104.81</v>
      </c>
      <c r="I52" s="135">
        <v>-30.7</v>
      </c>
      <c r="J52" s="139" t="s">
        <v>701</v>
      </c>
      <c r="K52" s="136" t="s">
        <v>539</v>
      </c>
      <c r="L52" s="139" t="s">
        <v>634</v>
      </c>
      <c r="M52" s="139" t="s">
        <v>702</v>
      </c>
      <c r="N52" s="139" t="s">
        <v>86</v>
      </c>
      <c r="O52" s="140" t="s">
        <v>703</v>
      </c>
      <c r="P52" s="140" t="s">
        <v>704</v>
      </c>
    </row>
    <row r="53" spans="2:16" x14ac:dyDescent="0.25">
      <c r="B53" s="170">
        <v>43</v>
      </c>
      <c r="C53" s="140" t="s">
        <v>526</v>
      </c>
      <c r="D53" s="141" t="s">
        <v>12</v>
      </c>
      <c r="E53" s="140" t="s">
        <v>517</v>
      </c>
      <c r="F53" s="139" t="s">
        <v>458</v>
      </c>
      <c r="G53" s="135">
        <v>47</v>
      </c>
      <c r="H53" s="135">
        <v>-20.51</v>
      </c>
      <c r="I53" s="135">
        <v>-32.96</v>
      </c>
      <c r="J53" s="139" t="s">
        <v>705</v>
      </c>
      <c r="K53" s="136" t="s">
        <v>539</v>
      </c>
      <c r="L53" s="139" t="s">
        <v>634</v>
      </c>
      <c r="M53" s="139" t="s">
        <v>706</v>
      </c>
      <c r="N53" s="139" t="s">
        <v>106</v>
      </c>
      <c r="O53" s="140" t="s">
        <v>707</v>
      </c>
      <c r="P53" s="140" t="s">
        <v>347</v>
      </c>
    </row>
    <row r="54" spans="2:16" x14ac:dyDescent="0.25">
      <c r="B54" s="170">
        <v>44</v>
      </c>
      <c r="C54" s="140" t="s">
        <v>524</v>
      </c>
      <c r="D54" s="192" t="s">
        <v>396</v>
      </c>
      <c r="E54" s="140" t="s">
        <v>520</v>
      </c>
      <c r="F54" s="139" t="s">
        <v>457</v>
      </c>
      <c r="G54" s="135">
        <v>126</v>
      </c>
      <c r="H54" s="135">
        <v>0</v>
      </c>
      <c r="I54" s="135">
        <v>0</v>
      </c>
      <c r="J54" s="139" t="s">
        <v>708</v>
      </c>
      <c r="K54" s="136" t="s">
        <v>539</v>
      </c>
      <c r="L54" s="139" t="s">
        <v>709</v>
      </c>
      <c r="M54" s="139" t="s">
        <v>710</v>
      </c>
      <c r="N54" s="139" t="s">
        <v>106</v>
      </c>
      <c r="O54" s="140" t="s">
        <v>711</v>
      </c>
      <c r="P54" s="140" t="s">
        <v>347</v>
      </c>
    </row>
    <row r="55" spans="2:16" x14ac:dyDescent="0.25">
      <c r="B55" s="170">
        <v>45</v>
      </c>
      <c r="C55" s="140" t="s">
        <v>529</v>
      </c>
      <c r="D55" s="141" t="s">
        <v>12</v>
      </c>
      <c r="E55" s="140" t="s">
        <v>524</v>
      </c>
      <c r="F55" s="139" t="s">
        <v>458</v>
      </c>
      <c r="G55" s="135">
        <v>105</v>
      </c>
      <c r="H55" s="135">
        <v>-115.7</v>
      </c>
      <c r="I55" s="195" t="s">
        <v>975</v>
      </c>
      <c r="J55" s="139" t="s">
        <v>712</v>
      </c>
      <c r="K55" s="136" t="s">
        <v>539</v>
      </c>
      <c r="L55" s="139" t="s">
        <v>709</v>
      </c>
      <c r="M55" s="139" t="s">
        <v>713</v>
      </c>
      <c r="N55" s="139" t="s">
        <v>36</v>
      </c>
      <c r="O55" s="140" t="s">
        <v>714</v>
      </c>
      <c r="P55" s="140" t="s">
        <v>364</v>
      </c>
    </row>
    <row r="56" spans="2:16" x14ac:dyDescent="0.25">
      <c r="B56" s="170">
        <v>46</v>
      </c>
      <c r="C56" s="140" t="s">
        <v>520</v>
      </c>
      <c r="D56" s="192" t="s">
        <v>396</v>
      </c>
      <c r="E56" s="140" t="s">
        <v>526</v>
      </c>
      <c r="F56" s="139" t="s">
        <v>457</v>
      </c>
      <c r="G56" s="135">
        <v>111</v>
      </c>
      <c r="H56" s="135">
        <v>0</v>
      </c>
      <c r="I56" s="135">
        <v>-0.01</v>
      </c>
      <c r="J56" s="139" t="s">
        <v>715</v>
      </c>
      <c r="K56" s="136" t="s">
        <v>539</v>
      </c>
      <c r="L56" s="139" t="s">
        <v>709</v>
      </c>
      <c r="M56" s="139" t="s">
        <v>716</v>
      </c>
      <c r="N56" s="139" t="s">
        <v>36</v>
      </c>
      <c r="O56" s="140" t="s">
        <v>717</v>
      </c>
      <c r="P56" s="140" t="s">
        <v>608</v>
      </c>
    </row>
    <row r="57" spans="2:16" x14ac:dyDescent="0.25">
      <c r="B57" s="170">
        <v>47</v>
      </c>
      <c r="C57" s="140" t="s">
        <v>517</v>
      </c>
      <c r="D57" s="192" t="s">
        <v>396</v>
      </c>
      <c r="E57" s="140" t="s">
        <v>296</v>
      </c>
      <c r="F57" s="139" t="s">
        <v>457</v>
      </c>
      <c r="G57" s="135">
        <v>176</v>
      </c>
      <c r="H57" s="135">
        <v>0</v>
      </c>
      <c r="I57" s="135">
        <v>0</v>
      </c>
      <c r="J57" s="139" t="s">
        <v>718</v>
      </c>
      <c r="K57" s="136" t="s">
        <v>539</v>
      </c>
      <c r="L57" s="139" t="s">
        <v>709</v>
      </c>
      <c r="M57" s="139" t="s">
        <v>719</v>
      </c>
      <c r="N57" s="139" t="s">
        <v>36</v>
      </c>
      <c r="O57" s="140" t="s">
        <v>720</v>
      </c>
      <c r="P57" s="140" t="s">
        <v>616</v>
      </c>
    </row>
    <row r="58" spans="2:16" x14ac:dyDescent="0.25">
      <c r="B58" s="170">
        <v>48</v>
      </c>
      <c r="C58" s="140" t="s">
        <v>518</v>
      </c>
      <c r="D58" s="141" t="s">
        <v>6</v>
      </c>
      <c r="E58" s="140" t="s">
        <v>519</v>
      </c>
      <c r="F58" s="139" t="s">
        <v>458</v>
      </c>
      <c r="G58" s="135">
        <v>58</v>
      </c>
      <c r="H58" s="135">
        <v>9.1199999999999992</v>
      </c>
      <c r="I58" s="135">
        <v>7.45</v>
      </c>
      <c r="J58" s="139" t="s">
        <v>721</v>
      </c>
      <c r="K58" s="136" t="s">
        <v>539</v>
      </c>
      <c r="L58" s="139" t="s">
        <v>709</v>
      </c>
      <c r="M58" s="139" t="s">
        <v>722</v>
      </c>
      <c r="N58" s="139" t="s">
        <v>82</v>
      </c>
      <c r="O58" s="140" t="s">
        <v>723</v>
      </c>
      <c r="P58" s="140" t="s">
        <v>724</v>
      </c>
    </row>
    <row r="59" spans="2:16" x14ac:dyDescent="0.25">
      <c r="B59" s="170">
        <v>49</v>
      </c>
      <c r="C59" s="140" t="s">
        <v>518</v>
      </c>
      <c r="D59" s="141" t="s">
        <v>6</v>
      </c>
      <c r="E59" s="140" t="s">
        <v>529</v>
      </c>
      <c r="F59" s="139" t="s">
        <v>458</v>
      </c>
      <c r="G59" s="135">
        <v>42</v>
      </c>
      <c r="H59" s="135">
        <v>244.1</v>
      </c>
      <c r="I59" s="135">
        <v>8.09</v>
      </c>
      <c r="J59" s="139" t="s">
        <v>725</v>
      </c>
      <c r="K59" s="136" t="s">
        <v>539</v>
      </c>
      <c r="L59" s="139" t="s">
        <v>709</v>
      </c>
      <c r="M59" s="139" t="s">
        <v>726</v>
      </c>
      <c r="N59" s="139" t="s">
        <v>45</v>
      </c>
      <c r="O59" s="140" t="s">
        <v>727</v>
      </c>
      <c r="P59" s="140" t="s">
        <v>728</v>
      </c>
    </row>
    <row r="60" spans="2:16" x14ac:dyDescent="0.25">
      <c r="B60" s="170">
        <v>50</v>
      </c>
      <c r="C60" s="140" t="s">
        <v>519</v>
      </c>
      <c r="D60" s="192" t="s">
        <v>396</v>
      </c>
      <c r="E60" s="140" t="s">
        <v>517</v>
      </c>
      <c r="F60" s="139" t="s">
        <v>460</v>
      </c>
      <c r="G60" s="135">
        <v>142</v>
      </c>
      <c r="H60" s="135">
        <v>0</v>
      </c>
      <c r="I60" s="135">
        <v>0</v>
      </c>
      <c r="J60" s="139" t="s">
        <v>729</v>
      </c>
      <c r="K60" s="136" t="s">
        <v>539</v>
      </c>
      <c r="L60" s="139" t="s">
        <v>709</v>
      </c>
      <c r="M60" s="139" t="s">
        <v>730</v>
      </c>
      <c r="N60" s="139" t="s">
        <v>103</v>
      </c>
      <c r="O60" s="140" t="s">
        <v>731</v>
      </c>
      <c r="P60" s="140" t="s">
        <v>732</v>
      </c>
    </row>
    <row r="61" spans="2:16" x14ac:dyDescent="0.25">
      <c r="B61" s="170">
        <v>51</v>
      </c>
      <c r="C61" s="140" t="s">
        <v>296</v>
      </c>
      <c r="D61" s="141" t="s">
        <v>12</v>
      </c>
      <c r="E61" s="140" t="s">
        <v>520</v>
      </c>
      <c r="F61" s="139" t="s">
        <v>458</v>
      </c>
      <c r="G61" s="135">
        <v>61</v>
      </c>
      <c r="H61" s="135">
        <v>-9.36</v>
      </c>
      <c r="I61" s="135">
        <v>-7.72</v>
      </c>
      <c r="J61" s="139" t="s">
        <v>733</v>
      </c>
      <c r="K61" s="136" t="s">
        <v>539</v>
      </c>
      <c r="L61" s="139" t="s">
        <v>709</v>
      </c>
      <c r="M61" s="139" t="s">
        <v>734</v>
      </c>
      <c r="N61" s="139" t="s">
        <v>45</v>
      </c>
      <c r="O61" s="140" t="s">
        <v>735</v>
      </c>
      <c r="P61" s="140" t="s">
        <v>64</v>
      </c>
    </row>
    <row r="62" spans="2:16" x14ac:dyDescent="0.25">
      <c r="B62" s="170">
        <v>52</v>
      </c>
      <c r="C62" s="140" t="s">
        <v>526</v>
      </c>
      <c r="D62" s="141" t="s">
        <v>6</v>
      </c>
      <c r="E62" s="140" t="s">
        <v>524</v>
      </c>
      <c r="F62" s="139" t="s">
        <v>458</v>
      </c>
      <c r="G62" s="135">
        <v>49</v>
      </c>
      <c r="H62" s="135">
        <v>14.04</v>
      </c>
      <c r="I62" s="135">
        <v>152.21</v>
      </c>
      <c r="J62" s="139" t="s">
        <v>736</v>
      </c>
      <c r="K62" s="136" t="s">
        <v>539</v>
      </c>
      <c r="L62" s="139" t="s">
        <v>709</v>
      </c>
      <c r="M62" s="139" t="s">
        <v>737</v>
      </c>
      <c r="N62" s="139" t="s">
        <v>103</v>
      </c>
      <c r="O62" s="140" t="s">
        <v>738</v>
      </c>
      <c r="P62" s="140" t="s">
        <v>739</v>
      </c>
    </row>
    <row r="63" spans="2:16" x14ac:dyDescent="0.25">
      <c r="B63" s="170">
        <v>53</v>
      </c>
      <c r="C63" s="140" t="s">
        <v>529</v>
      </c>
      <c r="D63" s="141" t="s">
        <v>6</v>
      </c>
      <c r="E63" s="140" t="s">
        <v>526</v>
      </c>
      <c r="F63" s="139" t="s">
        <v>970</v>
      </c>
      <c r="G63" s="135">
        <v>3</v>
      </c>
      <c r="H63" s="135">
        <v>0.41</v>
      </c>
      <c r="I63" s="135">
        <v>0.47</v>
      </c>
      <c r="J63" s="139" t="s">
        <v>740</v>
      </c>
      <c r="K63" s="136" t="s">
        <v>539</v>
      </c>
      <c r="L63" s="139" t="s">
        <v>709</v>
      </c>
      <c r="M63" s="139" t="s">
        <v>741</v>
      </c>
      <c r="N63" s="139" t="s">
        <v>123</v>
      </c>
      <c r="O63" s="140" t="s">
        <v>742</v>
      </c>
      <c r="P63" s="140" t="s">
        <v>743</v>
      </c>
    </row>
    <row r="64" spans="2:16" x14ac:dyDescent="0.25">
      <c r="B64" s="170">
        <v>54</v>
      </c>
      <c r="C64" s="140" t="s">
        <v>524</v>
      </c>
      <c r="D64" s="141" t="s">
        <v>12</v>
      </c>
      <c r="E64" s="140" t="s">
        <v>296</v>
      </c>
      <c r="F64" s="139" t="s">
        <v>458</v>
      </c>
      <c r="G64" s="135">
        <v>82</v>
      </c>
      <c r="H64" s="135">
        <v>-297.43</v>
      </c>
      <c r="I64" s="141" t="s">
        <v>973</v>
      </c>
      <c r="J64" s="139" t="s">
        <v>744</v>
      </c>
      <c r="K64" s="136" t="s">
        <v>539</v>
      </c>
      <c r="L64" s="139" t="s">
        <v>709</v>
      </c>
      <c r="M64" s="139" t="s">
        <v>745</v>
      </c>
      <c r="N64" s="139" t="s">
        <v>68</v>
      </c>
      <c r="O64" s="140" t="s">
        <v>746</v>
      </c>
      <c r="P64" s="140" t="s">
        <v>69</v>
      </c>
    </row>
    <row r="65" spans="2:16" x14ac:dyDescent="0.25">
      <c r="B65" s="170">
        <v>55</v>
      </c>
      <c r="C65" s="140" t="s">
        <v>520</v>
      </c>
      <c r="D65" s="192" t="s">
        <v>396</v>
      </c>
      <c r="E65" s="140" t="s">
        <v>519</v>
      </c>
      <c r="F65" s="139" t="s">
        <v>457</v>
      </c>
      <c r="G65" s="135">
        <v>122</v>
      </c>
      <c r="H65" s="135">
        <v>0</v>
      </c>
      <c r="I65" s="135">
        <v>0</v>
      </c>
      <c r="J65" s="139" t="s">
        <v>747</v>
      </c>
      <c r="K65" s="136" t="s">
        <v>539</v>
      </c>
      <c r="L65" s="139" t="s">
        <v>709</v>
      </c>
      <c r="M65" s="139" t="s">
        <v>748</v>
      </c>
      <c r="N65" s="139" t="s">
        <v>749</v>
      </c>
      <c r="O65" s="140" t="s">
        <v>750</v>
      </c>
      <c r="P65" s="140" t="s">
        <v>980</v>
      </c>
    </row>
    <row r="66" spans="2:16" x14ac:dyDescent="0.25">
      <c r="B66" s="170">
        <v>56</v>
      </c>
      <c r="C66" s="140" t="s">
        <v>517</v>
      </c>
      <c r="D66" s="141" t="s">
        <v>6</v>
      </c>
      <c r="E66" s="140" t="s">
        <v>518</v>
      </c>
      <c r="F66" s="139" t="s">
        <v>458</v>
      </c>
      <c r="G66" s="135">
        <v>63</v>
      </c>
      <c r="H66" s="135">
        <v>8.8699999999999992</v>
      </c>
      <c r="I66" s="135">
        <v>12.11</v>
      </c>
      <c r="J66" s="139" t="s">
        <v>751</v>
      </c>
      <c r="K66" s="136" t="s">
        <v>539</v>
      </c>
      <c r="L66" s="139" t="s">
        <v>709</v>
      </c>
      <c r="M66" s="139" t="s">
        <v>752</v>
      </c>
      <c r="N66" s="139" t="s">
        <v>91</v>
      </c>
      <c r="O66" s="140" t="s">
        <v>753</v>
      </c>
      <c r="P66" s="140" t="s">
        <v>754</v>
      </c>
    </row>
    <row r="67" spans="2:16" x14ac:dyDescent="0.25">
      <c r="B67" s="170">
        <v>57</v>
      </c>
      <c r="C67" s="140" t="s">
        <v>517</v>
      </c>
      <c r="D67" s="141" t="s">
        <v>6</v>
      </c>
      <c r="E67" s="140" t="s">
        <v>529</v>
      </c>
      <c r="F67" s="139" t="s">
        <v>755</v>
      </c>
      <c r="G67" s="135">
        <v>46</v>
      </c>
      <c r="H67" s="135" t="s">
        <v>756</v>
      </c>
      <c r="I67" s="135">
        <v>124.12</v>
      </c>
      <c r="J67" s="139" t="s">
        <v>757</v>
      </c>
      <c r="K67" s="136" t="s">
        <v>539</v>
      </c>
      <c r="L67" s="139" t="s">
        <v>709</v>
      </c>
      <c r="M67" s="139" t="s">
        <v>758</v>
      </c>
      <c r="N67" s="139" t="s">
        <v>30</v>
      </c>
      <c r="O67" s="140" t="s">
        <v>759</v>
      </c>
      <c r="P67" s="140" t="s">
        <v>760</v>
      </c>
    </row>
    <row r="68" spans="2:16" x14ac:dyDescent="0.25">
      <c r="B68" s="170">
        <v>58</v>
      </c>
      <c r="C68" s="140" t="s">
        <v>520</v>
      </c>
      <c r="D68" s="141" t="s">
        <v>12</v>
      </c>
      <c r="E68" s="140" t="s">
        <v>518</v>
      </c>
      <c r="F68" s="139" t="s">
        <v>458</v>
      </c>
      <c r="G68" s="135">
        <v>44</v>
      </c>
      <c r="H68" s="135">
        <v>-21.13</v>
      </c>
      <c r="I68" s="135">
        <v>-21.14</v>
      </c>
      <c r="J68" s="139" t="s">
        <v>761</v>
      </c>
      <c r="K68" s="136" t="s">
        <v>539</v>
      </c>
      <c r="L68" s="139" t="s">
        <v>709</v>
      </c>
      <c r="M68" s="139" t="s">
        <v>762</v>
      </c>
      <c r="N68" s="139" t="s">
        <v>90</v>
      </c>
      <c r="O68" s="140" t="s">
        <v>763</v>
      </c>
      <c r="P68" s="140" t="s">
        <v>981</v>
      </c>
    </row>
    <row r="69" spans="2:16" x14ac:dyDescent="0.25">
      <c r="B69" s="170">
        <v>59</v>
      </c>
      <c r="C69" s="140" t="s">
        <v>524</v>
      </c>
      <c r="D69" s="141" t="s">
        <v>12</v>
      </c>
      <c r="E69" s="140" t="s">
        <v>519</v>
      </c>
      <c r="F69" s="139" t="s">
        <v>458</v>
      </c>
      <c r="G69" s="135">
        <v>77</v>
      </c>
      <c r="H69" s="135">
        <v>-10.47</v>
      </c>
      <c r="I69" s="135">
        <v>-9.1300000000000008</v>
      </c>
      <c r="J69" s="139" t="s">
        <v>764</v>
      </c>
      <c r="K69" s="136" t="s">
        <v>539</v>
      </c>
      <c r="L69" s="139" t="s">
        <v>709</v>
      </c>
      <c r="M69" s="139" t="s">
        <v>765</v>
      </c>
      <c r="N69" s="139" t="s">
        <v>749</v>
      </c>
      <c r="O69" s="140" t="s">
        <v>766</v>
      </c>
      <c r="P69" s="140" t="s">
        <v>980</v>
      </c>
    </row>
    <row r="70" spans="2:16" x14ac:dyDescent="0.25">
      <c r="B70" s="170">
        <v>60</v>
      </c>
      <c r="C70" s="140" t="s">
        <v>526</v>
      </c>
      <c r="D70" s="141" t="s">
        <v>6</v>
      </c>
      <c r="E70" s="140" t="s">
        <v>296</v>
      </c>
      <c r="F70" s="139" t="s">
        <v>458</v>
      </c>
      <c r="G70" s="135">
        <v>45</v>
      </c>
      <c r="H70" s="135">
        <v>10.1</v>
      </c>
      <c r="I70" s="135">
        <v>8.3800000000000008</v>
      </c>
      <c r="J70" s="139" t="s">
        <v>767</v>
      </c>
      <c r="K70" s="136" t="s">
        <v>539</v>
      </c>
      <c r="L70" s="139" t="s">
        <v>709</v>
      </c>
      <c r="M70" s="139" t="s">
        <v>768</v>
      </c>
      <c r="N70" s="139" t="s">
        <v>90</v>
      </c>
      <c r="O70" s="140" t="s">
        <v>769</v>
      </c>
      <c r="P70" s="140" t="s">
        <v>982</v>
      </c>
    </row>
    <row r="71" spans="2:16" x14ac:dyDescent="0.25">
      <c r="B71" s="170">
        <v>61</v>
      </c>
      <c r="C71" s="140" t="s">
        <v>529</v>
      </c>
      <c r="D71" s="141" t="s">
        <v>12</v>
      </c>
      <c r="E71" s="140" t="s">
        <v>296</v>
      </c>
      <c r="F71" s="139" t="s">
        <v>458</v>
      </c>
      <c r="G71" s="135">
        <v>73</v>
      </c>
      <c r="H71" s="135">
        <v>-9.3800000000000008</v>
      </c>
      <c r="I71" s="141" t="s">
        <v>976</v>
      </c>
      <c r="J71" s="139" t="s">
        <v>770</v>
      </c>
      <c r="K71" s="136" t="s">
        <v>539</v>
      </c>
      <c r="L71" s="139" t="s">
        <v>709</v>
      </c>
      <c r="M71" s="139" t="s">
        <v>771</v>
      </c>
      <c r="N71" s="139" t="s">
        <v>91</v>
      </c>
      <c r="O71" s="140" t="s">
        <v>772</v>
      </c>
      <c r="P71" s="140" t="s">
        <v>96</v>
      </c>
    </row>
    <row r="72" spans="2:16" x14ac:dyDescent="0.25">
      <c r="B72" s="170">
        <v>62</v>
      </c>
      <c r="C72" s="140" t="s">
        <v>519</v>
      </c>
      <c r="D72" s="141" t="s">
        <v>6</v>
      </c>
      <c r="E72" s="140" t="s">
        <v>526</v>
      </c>
      <c r="F72" s="139" t="s">
        <v>970</v>
      </c>
      <c r="G72" s="135">
        <v>4</v>
      </c>
      <c r="H72" s="135">
        <v>0.37</v>
      </c>
      <c r="I72" s="135">
        <v>0.26</v>
      </c>
      <c r="J72" s="139" t="s">
        <v>773</v>
      </c>
      <c r="K72" s="136" t="s">
        <v>539</v>
      </c>
      <c r="L72" s="139" t="s">
        <v>774</v>
      </c>
      <c r="M72" s="139" t="s">
        <v>775</v>
      </c>
      <c r="N72" s="139" t="s">
        <v>95</v>
      </c>
      <c r="O72" s="140" t="s">
        <v>776</v>
      </c>
      <c r="P72" s="140" t="s">
        <v>348</v>
      </c>
    </row>
    <row r="73" spans="2:16" x14ac:dyDescent="0.25">
      <c r="B73" s="170">
        <v>63</v>
      </c>
      <c r="C73" s="140" t="s">
        <v>518</v>
      </c>
      <c r="D73" s="141" t="s">
        <v>6</v>
      </c>
      <c r="E73" s="140" t="s">
        <v>524</v>
      </c>
      <c r="F73" s="139" t="s">
        <v>458</v>
      </c>
      <c r="G73" s="135">
        <v>25</v>
      </c>
      <c r="H73" s="135">
        <v>32.229999999999997</v>
      </c>
      <c r="I73" s="135">
        <v>16.100000000000001</v>
      </c>
      <c r="J73" s="139" t="s">
        <v>777</v>
      </c>
      <c r="K73" s="136" t="s">
        <v>539</v>
      </c>
      <c r="L73" s="139" t="s">
        <v>774</v>
      </c>
      <c r="M73" s="139" t="s">
        <v>778</v>
      </c>
      <c r="N73" s="139" t="s">
        <v>256</v>
      </c>
      <c r="O73" s="140" t="s">
        <v>779</v>
      </c>
      <c r="P73" s="140" t="s">
        <v>780</v>
      </c>
    </row>
    <row r="74" spans="2:16" x14ac:dyDescent="0.25">
      <c r="B74" s="170">
        <v>64</v>
      </c>
      <c r="C74" s="140" t="s">
        <v>517</v>
      </c>
      <c r="D74" s="141" t="s">
        <v>6</v>
      </c>
      <c r="E74" s="140" t="s">
        <v>520</v>
      </c>
      <c r="F74" s="139" t="s">
        <v>458</v>
      </c>
      <c r="G74" s="135">
        <v>44</v>
      </c>
      <c r="H74" s="135">
        <v>12.11</v>
      </c>
      <c r="I74" s="135">
        <v>10.27</v>
      </c>
      <c r="J74" s="139" t="s">
        <v>781</v>
      </c>
      <c r="K74" s="136" t="s">
        <v>539</v>
      </c>
      <c r="L74" s="139" t="s">
        <v>774</v>
      </c>
      <c r="M74" s="139" t="s">
        <v>782</v>
      </c>
      <c r="N74" s="139" t="s">
        <v>49</v>
      </c>
      <c r="O74" s="140" t="s">
        <v>783</v>
      </c>
      <c r="P74" s="140" t="s">
        <v>784</v>
      </c>
    </row>
    <row r="75" spans="2:16" x14ac:dyDescent="0.25">
      <c r="B75" s="170">
        <v>65</v>
      </c>
      <c r="C75" s="140" t="s">
        <v>520</v>
      </c>
      <c r="D75" s="141" t="s">
        <v>6</v>
      </c>
      <c r="E75" s="140" t="s">
        <v>529</v>
      </c>
      <c r="F75" s="139" t="s">
        <v>458</v>
      </c>
      <c r="G75" s="135">
        <v>42</v>
      </c>
      <c r="H75" s="135" t="s">
        <v>785</v>
      </c>
      <c r="I75" s="135">
        <v>15.47</v>
      </c>
      <c r="J75" s="139" t="s">
        <v>786</v>
      </c>
      <c r="K75" s="136" t="s">
        <v>539</v>
      </c>
      <c r="L75" s="139" t="s">
        <v>774</v>
      </c>
      <c r="M75" s="139" t="s">
        <v>787</v>
      </c>
      <c r="N75" s="139" t="s">
        <v>574</v>
      </c>
      <c r="O75" s="140" t="s">
        <v>788</v>
      </c>
      <c r="P75" s="140" t="s">
        <v>789</v>
      </c>
    </row>
    <row r="76" spans="2:16" x14ac:dyDescent="0.25">
      <c r="B76" s="170">
        <v>66</v>
      </c>
      <c r="C76" s="140" t="s">
        <v>524</v>
      </c>
      <c r="D76" s="192" t="s">
        <v>396</v>
      </c>
      <c r="E76" s="140" t="s">
        <v>517</v>
      </c>
      <c r="F76" s="139" t="s">
        <v>457</v>
      </c>
      <c r="G76" s="135">
        <v>86</v>
      </c>
      <c r="H76" s="135">
        <v>0</v>
      </c>
      <c r="I76" s="135">
        <v>0</v>
      </c>
      <c r="J76" s="139" t="s">
        <v>790</v>
      </c>
      <c r="K76" s="136" t="s">
        <v>539</v>
      </c>
      <c r="L76" s="139" t="s">
        <v>774</v>
      </c>
      <c r="M76" s="139" t="s">
        <v>791</v>
      </c>
      <c r="N76" s="139" t="s">
        <v>574</v>
      </c>
      <c r="O76" s="140" t="s">
        <v>792</v>
      </c>
      <c r="P76" s="140" t="s">
        <v>793</v>
      </c>
    </row>
    <row r="77" spans="2:16" x14ac:dyDescent="0.25">
      <c r="B77" s="170">
        <v>67</v>
      </c>
      <c r="C77" s="140" t="s">
        <v>526</v>
      </c>
      <c r="D77" s="141" t="s">
        <v>12</v>
      </c>
      <c r="E77" s="140" t="s">
        <v>518</v>
      </c>
      <c r="F77" s="139" t="s">
        <v>458</v>
      </c>
      <c r="G77" s="135">
        <v>63</v>
      </c>
      <c r="H77" s="135">
        <v>-28.09</v>
      </c>
      <c r="I77" s="135">
        <v>-204.7</v>
      </c>
      <c r="J77" s="139" t="s">
        <v>794</v>
      </c>
      <c r="K77" s="136" t="s">
        <v>539</v>
      </c>
      <c r="L77" s="139" t="s">
        <v>774</v>
      </c>
      <c r="M77" s="139" t="s">
        <v>795</v>
      </c>
      <c r="N77" s="139" t="s">
        <v>114</v>
      </c>
      <c r="O77" s="140" t="s">
        <v>796</v>
      </c>
      <c r="P77" s="140" t="s">
        <v>585</v>
      </c>
    </row>
    <row r="78" spans="2:16" x14ac:dyDescent="0.25">
      <c r="B78" s="170">
        <v>68</v>
      </c>
      <c r="C78" s="140" t="s">
        <v>296</v>
      </c>
      <c r="D78" s="192" t="s">
        <v>396</v>
      </c>
      <c r="E78" s="140" t="s">
        <v>519</v>
      </c>
      <c r="F78" s="139" t="s">
        <v>459</v>
      </c>
      <c r="G78" s="135">
        <v>41</v>
      </c>
      <c r="H78" s="135">
        <v>0</v>
      </c>
      <c r="I78" s="135">
        <v>0</v>
      </c>
      <c r="J78" s="139" t="s">
        <v>797</v>
      </c>
      <c r="K78" s="136" t="s">
        <v>539</v>
      </c>
      <c r="L78" s="139" t="s">
        <v>774</v>
      </c>
      <c r="M78" s="139" t="s">
        <v>798</v>
      </c>
      <c r="N78" s="139" t="s">
        <v>799</v>
      </c>
      <c r="O78" s="140" t="s">
        <v>800</v>
      </c>
      <c r="P78" s="140" t="s">
        <v>801</v>
      </c>
    </row>
    <row r="79" spans="2:16" x14ac:dyDescent="0.25">
      <c r="B79" s="170">
        <v>69</v>
      </c>
      <c r="C79" s="140" t="s">
        <v>529</v>
      </c>
      <c r="D79" s="141" t="s">
        <v>12</v>
      </c>
      <c r="E79" s="140" t="s">
        <v>519</v>
      </c>
      <c r="F79" s="139" t="s">
        <v>458</v>
      </c>
      <c r="G79" s="135">
        <v>60</v>
      </c>
      <c r="H79" s="135">
        <v>-13.56</v>
      </c>
      <c r="I79" s="141" t="s">
        <v>977</v>
      </c>
      <c r="J79" s="139" t="s">
        <v>802</v>
      </c>
      <c r="K79" s="136" t="s">
        <v>539</v>
      </c>
      <c r="L79" s="139" t="s">
        <v>774</v>
      </c>
      <c r="M79" s="139" t="s">
        <v>803</v>
      </c>
      <c r="N79" s="139" t="s">
        <v>365</v>
      </c>
      <c r="O79" s="140" t="s">
        <v>804</v>
      </c>
      <c r="P79" s="140" t="s">
        <v>805</v>
      </c>
    </row>
    <row r="80" spans="2:16" x14ac:dyDescent="0.25">
      <c r="B80" s="170">
        <v>70</v>
      </c>
      <c r="C80" s="140" t="s">
        <v>518</v>
      </c>
      <c r="D80" s="141" t="s">
        <v>6</v>
      </c>
      <c r="E80" s="140" t="s">
        <v>296</v>
      </c>
      <c r="F80" s="139" t="s">
        <v>458</v>
      </c>
      <c r="G80" s="135">
        <v>72</v>
      </c>
      <c r="H80" s="135">
        <v>16.71</v>
      </c>
      <c r="I80" s="135">
        <v>7.68</v>
      </c>
      <c r="J80" s="139" t="s">
        <v>806</v>
      </c>
      <c r="K80" s="136" t="s">
        <v>539</v>
      </c>
      <c r="L80" s="139" t="s">
        <v>774</v>
      </c>
      <c r="M80" s="139" t="s">
        <v>807</v>
      </c>
      <c r="N80" s="139" t="s">
        <v>130</v>
      </c>
      <c r="O80" s="140" t="s">
        <v>808</v>
      </c>
      <c r="P80" s="140" t="s">
        <v>809</v>
      </c>
    </row>
    <row r="81" spans="2:16" x14ac:dyDescent="0.25">
      <c r="B81" s="170">
        <v>71</v>
      </c>
      <c r="C81" s="140" t="s">
        <v>517</v>
      </c>
      <c r="D81" s="141" t="s">
        <v>6</v>
      </c>
      <c r="E81" s="140" t="s">
        <v>526</v>
      </c>
      <c r="F81" s="139" t="s">
        <v>458</v>
      </c>
      <c r="G81" s="135">
        <v>104</v>
      </c>
      <c r="H81" s="135">
        <v>13.8</v>
      </c>
      <c r="I81" s="135">
        <v>19.5</v>
      </c>
      <c r="J81" s="139" t="s">
        <v>810</v>
      </c>
      <c r="K81" s="136" t="s">
        <v>539</v>
      </c>
      <c r="L81" s="139" t="s">
        <v>774</v>
      </c>
      <c r="M81" s="139" t="s">
        <v>811</v>
      </c>
      <c r="N81" s="139" t="s">
        <v>130</v>
      </c>
      <c r="O81" s="140" t="s">
        <v>812</v>
      </c>
      <c r="P81" s="140" t="s">
        <v>129</v>
      </c>
    </row>
    <row r="82" spans="2:16" x14ac:dyDescent="0.25">
      <c r="B82" s="170">
        <v>72</v>
      </c>
      <c r="C82" s="140" t="s">
        <v>520</v>
      </c>
      <c r="D82" s="141" t="s">
        <v>12</v>
      </c>
      <c r="E82" s="140" t="s">
        <v>524</v>
      </c>
      <c r="F82" s="139" t="s">
        <v>458</v>
      </c>
      <c r="G82" s="135">
        <v>45</v>
      </c>
      <c r="H82" s="135">
        <v>-18.29</v>
      </c>
      <c r="I82" s="135">
        <v>-17.239999999999998</v>
      </c>
      <c r="J82" s="139" t="s">
        <v>813</v>
      </c>
      <c r="K82" s="136" t="s">
        <v>539</v>
      </c>
      <c r="L82" s="139" t="s">
        <v>774</v>
      </c>
      <c r="M82" s="139" t="s">
        <v>814</v>
      </c>
      <c r="N82" s="139" t="s">
        <v>93</v>
      </c>
      <c r="O82" s="140" t="s">
        <v>815</v>
      </c>
      <c r="P82" s="140" t="s">
        <v>816</v>
      </c>
    </row>
    <row r="83" spans="2:16" x14ac:dyDescent="0.25">
      <c r="B83" s="170">
        <v>73</v>
      </c>
      <c r="C83" s="140" t="s">
        <v>524</v>
      </c>
      <c r="D83" s="141" t="s">
        <v>6</v>
      </c>
      <c r="E83" s="140" t="s">
        <v>529</v>
      </c>
      <c r="F83" s="139" t="s">
        <v>461</v>
      </c>
      <c r="G83" s="135">
        <v>59</v>
      </c>
      <c r="H83" s="135">
        <v>297.42</v>
      </c>
      <c r="I83" s="135">
        <v>10.15</v>
      </c>
      <c r="J83" s="139" t="s">
        <v>817</v>
      </c>
      <c r="K83" s="136" t="s">
        <v>539</v>
      </c>
      <c r="L83" s="139" t="s">
        <v>774</v>
      </c>
      <c r="M83" s="139" t="s">
        <v>818</v>
      </c>
      <c r="N83" s="139" t="s">
        <v>465</v>
      </c>
      <c r="O83" s="140" t="s">
        <v>819</v>
      </c>
      <c r="P83" s="140" t="s">
        <v>820</v>
      </c>
    </row>
    <row r="84" spans="2:16" x14ac:dyDescent="0.25">
      <c r="B84" s="170">
        <v>74</v>
      </c>
      <c r="C84" s="140" t="s">
        <v>526</v>
      </c>
      <c r="D84" s="141" t="s">
        <v>6</v>
      </c>
      <c r="E84" s="140" t="s">
        <v>520</v>
      </c>
      <c r="F84" s="139" t="s">
        <v>458</v>
      </c>
      <c r="G84" s="135">
        <v>59</v>
      </c>
      <c r="H84" s="135">
        <v>9.83</v>
      </c>
      <c r="I84" s="135">
        <v>10</v>
      </c>
      <c r="J84" s="139" t="s">
        <v>821</v>
      </c>
      <c r="K84" s="136" t="s">
        <v>539</v>
      </c>
      <c r="L84" s="139" t="s">
        <v>774</v>
      </c>
      <c r="M84" s="139" t="s">
        <v>822</v>
      </c>
      <c r="N84" s="139" t="s">
        <v>465</v>
      </c>
      <c r="O84" s="140" t="s">
        <v>823</v>
      </c>
      <c r="P84" s="140" t="s">
        <v>824</v>
      </c>
    </row>
    <row r="85" spans="2:16" x14ac:dyDescent="0.25">
      <c r="B85" s="170">
        <v>75</v>
      </c>
      <c r="C85" s="140" t="s">
        <v>296</v>
      </c>
      <c r="D85" s="192" t="s">
        <v>396</v>
      </c>
      <c r="E85" s="140" t="s">
        <v>517</v>
      </c>
      <c r="F85" s="139" t="s">
        <v>461</v>
      </c>
      <c r="G85" s="135">
        <v>114</v>
      </c>
      <c r="H85" s="135">
        <v>0</v>
      </c>
      <c r="I85" s="135">
        <v>-2.1800000000000002</v>
      </c>
      <c r="J85" s="139" t="s">
        <v>825</v>
      </c>
      <c r="K85" s="136" t="s">
        <v>539</v>
      </c>
      <c r="L85" s="139" t="s">
        <v>774</v>
      </c>
      <c r="M85" s="139" t="s">
        <v>826</v>
      </c>
      <c r="N85" s="139" t="s">
        <v>353</v>
      </c>
      <c r="O85" s="140" t="s">
        <v>827</v>
      </c>
      <c r="P85" s="140" t="s">
        <v>828</v>
      </c>
    </row>
    <row r="86" spans="2:16" x14ac:dyDescent="0.25">
      <c r="B86" s="170">
        <v>76</v>
      </c>
      <c r="C86" s="140" t="s">
        <v>519</v>
      </c>
      <c r="D86" s="141" t="s">
        <v>12</v>
      </c>
      <c r="E86" s="140" t="s">
        <v>518</v>
      </c>
      <c r="F86" s="139" t="s">
        <v>458</v>
      </c>
      <c r="G86" s="135">
        <v>73</v>
      </c>
      <c r="H86" s="135">
        <v>-12.4</v>
      </c>
      <c r="I86" s="135">
        <v>-17.71</v>
      </c>
      <c r="J86" s="139" t="s">
        <v>829</v>
      </c>
      <c r="K86" s="136" t="s">
        <v>539</v>
      </c>
      <c r="L86" s="139" t="s">
        <v>774</v>
      </c>
      <c r="M86" s="139" t="s">
        <v>830</v>
      </c>
      <c r="N86" s="139" t="s">
        <v>831</v>
      </c>
      <c r="O86" s="140" t="s">
        <v>832</v>
      </c>
      <c r="P86" s="140" t="s">
        <v>833</v>
      </c>
    </row>
    <row r="87" spans="2:16" x14ac:dyDescent="0.25">
      <c r="B87" s="170">
        <v>77</v>
      </c>
      <c r="C87" s="140" t="s">
        <v>529</v>
      </c>
      <c r="D87" s="141" t="s">
        <v>12</v>
      </c>
      <c r="E87" s="140" t="s">
        <v>518</v>
      </c>
      <c r="F87" s="139" t="s">
        <v>458</v>
      </c>
      <c r="G87" s="135">
        <v>40</v>
      </c>
      <c r="H87" s="135">
        <v>-7.47</v>
      </c>
      <c r="I87" s="135">
        <v>-28.55</v>
      </c>
      <c r="J87" s="139" t="s">
        <v>834</v>
      </c>
      <c r="K87" s="136" t="s">
        <v>539</v>
      </c>
      <c r="L87" s="139" t="s">
        <v>774</v>
      </c>
      <c r="M87" s="139" t="s">
        <v>835</v>
      </c>
      <c r="N87" s="139" t="s">
        <v>70</v>
      </c>
      <c r="O87" s="140" t="s">
        <v>836</v>
      </c>
      <c r="P87" s="140" t="s">
        <v>837</v>
      </c>
    </row>
    <row r="88" spans="2:16" x14ac:dyDescent="0.25">
      <c r="B88" s="170">
        <v>78</v>
      </c>
      <c r="C88" s="140" t="s">
        <v>517</v>
      </c>
      <c r="D88" s="141" t="s">
        <v>6</v>
      </c>
      <c r="E88" s="140" t="s">
        <v>519</v>
      </c>
      <c r="F88" s="139" t="s">
        <v>458</v>
      </c>
      <c r="G88" s="135">
        <v>63</v>
      </c>
      <c r="H88" s="135">
        <v>10.36</v>
      </c>
      <c r="I88" s="135">
        <v>9.16</v>
      </c>
      <c r="J88" s="139" t="s">
        <v>838</v>
      </c>
      <c r="K88" s="136" t="s">
        <v>539</v>
      </c>
      <c r="L88" s="139" t="s">
        <v>774</v>
      </c>
      <c r="M88" s="139" t="s">
        <v>839</v>
      </c>
      <c r="N88" s="139" t="s">
        <v>70</v>
      </c>
      <c r="O88" s="140" t="s">
        <v>840</v>
      </c>
      <c r="P88" s="140" t="s">
        <v>87</v>
      </c>
    </row>
    <row r="89" spans="2:16" x14ac:dyDescent="0.25">
      <c r="B89" s="170">
        <v>79</v>
      </c>
      <c r="C89" s="140" t="s">
        <v>520</v>
      </c>
      <c r="D89" s="141" t="s">
        <v>6</v>
      </c>
      <c r="E89" s="140" t="s">
        <v>296</v>
      </c>
      <c r="F89" s="139" t="s">
        <v>458</v>
      </c>
      <c r="G89" s="135">
        <v>59</v>
      </c>
      <c r="H89" s="135">
        <v>13.79</v>
      </c>
      <c r="I89" s="135">
        <v>10.4</v>
      </c>
      <c r="J89" s="139" t="s">
        <v>841</v>
      </c>
      <c r="K89" s="136" t="s">
        <v>539</v>
      </c>
      <c r="L89" s="139" t="s">
        <v>774</v>
      </c>
      <c r="M89" s="139" t="s">
        <v>842</v>
      </c>
      <c r="N89" s="139" t="s">
        <v>70</v>
      </c>
      <c r="O89" s="140" t="s">
        <v>843</v>
      </c>
      <c r="P89" s="140" t="s">
        <v>844</v>
      </c>
    </row>
    <row r="90" spans="2:16" x14ac:dyDescent="0.25">
      <c r="B90" s="170">
        <v>80</v>
      </c>
      <c r="C90" s="140" t="s">
        <v>524</v>
      </c>
      <c r="D90" s="141" t="s">
        <v>6</v>
      </c>
      <c r="E90" s="140" t="s">
        <v>526</v>
      </c>
      <c r="F90" s="139" t="s">
        <v>970</v>
      </c>
      <c r="G90" s="135">
        <v>3</v>
      </c>
      <c r="H90" s="135">
        <v>0.24</v>
      </c>
      <c r="I90" s="135">
        <v>0.06</v>
      </c>
      <c r="J90" s="139" t="s">
        <v>845</v>
      </c>
      <c r="K90" s="136" t="s">
        <v>539</v>
      </c>
      <c r="L90" s="139" t="s">
        <v>774</v>
      </c>
      <c r="M90" s="139" t="s">
        <v>846</v>
      </c>
      <c r="N90" s="139" t="s">
        <v>125</v>
      </c>
      <c r="O90" s="140" t="s">
        <v>847</v>
      </c>
      <c r="P90" s="140" t="s">
        <v>848</v>
      </c>
    </row>
    <row r="91" spans="2:16" x14ac:dyDescent="0.25">
      <c r="B91" s="170">
        <v>81</v>
      </c>
      <c r="C91" s="140" t="s">
        <v>526</v>
      </c>
      <c r="D91" s="141" t="s">
        <v>6</v>
      </c>
      <c r="E91" s="140" t="s">
        <v>529</v>
      </c>
      <c r="F91" s="139" t="s">
        <v>458</v>
      </c>
      <c r="G91" s="135">
        <v>60</v>
      </c>
      <c r="H91" s="135">
        <v>25.72</v>
      </c>
      <c r="I91" s="135">
        <v>11.95</v>
      </c>
      <c r="J91" s="139" t="s">
        <v>849</v>
      </c>
      <c r="K91" s="136" t="s">
        <v>539</v>
      </c>
      <c r="L91" s="139" t="s">
        <v>774</v>
      </c>
      <c r="M91" s="139" t="s">
        <v>850</v>
      </c>
      <c r="N91" s="139" t="s">
        <v>73</v>
      </c>
      <c r="O91" s="140" t="s">
        <v>851</v>
      </c>
      <c r="P91" s="140" t="s">
        <v>852</v>
      </c>
    </row>
    <row r="92" spans="2:16" x14ac:dyDescent="0.25">
      <c r="B92" s="170">
        <v>82</v>
      </c>
      <c r="C92" s="140" t="s">
        <v>296</v>
      </c>
      <c r="D92" s="192" t="s">
        <v>396</v>
      </c>
      <c r="E92" s="140" t="s">
        <v>524</v>
      </c>
      <c r="F92" s="139" t="s">
        <v>457</v>
      </c>
      <c r="G92" s="135">
        <v>67</v>
      </c>
      <c r="H92" s="135">
        <v>0</v>
      </c>
      <c r="I92" s="135">
        <v>0</v>
      </c>
      <c r="J92" s="139" t="s">
        <v>853</v>
      </c>
      <c r="K92" s="136" t="s">
        <v>539</v>
      </c>
      <c r="L92" s="139" t="s">
        <v>774</v>
      </c>
      <c r="M92" s="139" t="s">
        <v>854</v>
      </c>
      <c r="N92" s="139" t="s">
        <v>25</v>
      </c>
      <c r="O92" s="140" t="s">
        <v>855</v>
      </c>
      <c r="P92" s="140" t="s">
        <v>856</v>
      </c>
    </row>
    <row r="93" spans="2:16" x14ac:dyDescent="0.25">
      <c r="B93" s="170">
        <v>83</v>
      </c>
      <c r="C93" s="140" t="s">
        <v>519</v>
      </c>
      <c r="D93" s="192" t="s">
        <v>396</v>
      </c>
      <c r="E93" s="140" t="s">
        <v>520</v>
      </c>
      <c r="F93" s="139" t="s">
        <v>461</v>
      </c>
      <c r="G93" s="135">
        <v>72</v>
      </c>
      <c r="H93" s="135">
        <v>0.86</v>
      </c>
      <c r="I93" s="135">
        <v>0.4</v>
      </c>
      <c r="J93" s="139" t="s">
        <v>857</v>
      </c>
      <c r="K93" s="136" t="s">
        <v>539</v>
      </c>
      <c r="L93" s="139" t="s">
        <v>774</v>
      </c>
      <c r="M93" s="139" t="s">
        <v>858</v>
      </c>
      <c r="N93" s="139" t="s">
        <v>107</v>
      </c>
      <c r="O93" s="140" t="s">
        <v>859</v>
      </c>
      <c r="P93" s="140" t="s">
        <v>124</v>
      </c>
    </row>
    <row r="94" spans="2:16" x14ac:dyDescent="0.25">
      <c r="B94" s="170">
        <v>84</v>
      </c>
      <c r="C94" s="140" t="s">
        <v>518</v>
      </c>
      <c r="D94" s="192" t="s">
        <v>396</v>
      </c>
      <c r="E94" s="140" t="s">
        <v>517</v>
      </c>
      <c r="F94" s="139" t="s">
        <v>459</v>
      </c>
      <c r="G94" s="135">
        <v>37</v>
      </c>
      <c r="H94" s="135">
        <v>0</v>
      </c>
      <c r="I94" s="135">
        <v>0</v>
      </c>
      <c r="J94" s="139" t="s">
        <v>860</v>
      </c>
      <c r="K94" s="136" t="s">
        <v>539</v>
      </c>
      <c r="L94" s="139" t="s">
        <v>861</v>
      </c>
      <c r="M94" s="139" t="s">
        <v>862</v>
      </c>
      <c r="N94" s="139" t="s">
        <v>863</v>
      </c>
      <c r="O94" s="140" t="s">
        <v>864</v>
      </c>
      <c r="P94" s="140" t="s">
        <v>865</v>
      </c>
    </row>
    <row r="95" spans="2:16" x14ac:dyDescent="0.25">
      <c r="B95" s="170">
        <v>85</v>
      </c>
      <c r="C95" s="140" t="s">
        <v>529</v>
      </c>
      <c r="D95" s="141" t="s">
        <v>12</v>
      </c>
      <c r="E95" s="140" t="s">
        <v>517</v>
      </c>
      <c r="F95" s="139" t="s">
        <v>461</v>
      </c>
      <c r="G95" s="135">
        <v>58</v>
      </c>
      <c r="H95" s="135">
        <v>-5.18</v>
      </c>
      <c r="I95" s="141" t="s">
        <v>978</v>
      </c>
      <c r="J95" s="139" t="s">
        <v>866</v>
      </c>
      <c r="K95" s="136" t="s">
        <v>539</v>
      </c>
      <c r="L95" s="139" t="s">
        <v>861</v>
      </c>
      <c r="M95" s="139" t="s">
        <v>867</v>
      </c>
      <c r="N95" s="139" t="s">
        <v>242</v>
      </c>
      <c r="O95" s="140" t="s">
        <v>868</v>
      </c>
      <c r="P95" s="140" t="s">
        <v>983</v>
      </c>
    </row>
    <row r="96" spans="2:16" x14ac:dyDescent="0.25">
      <c r="B96" s="170">
        <v>86</v>
      </c>
      <c r="C96" s="140" t="s">
        <v>518</v>
      </c>
      <c r="D96" s="192" t="s">
        <v>396</v>
      </c>
      <c r="E96" s="140" t="s">
        <v>520</v>
      </c>
      <c r="F96" s="139" t="s">
        <v>457</v>
      </c>
      <c r="G96" s="135">
        <v>57</v>
      </c>
      <c r="H96" s="135">
        <v>0</v>
      </c>
      <c r="I96" s="135">
        <v>0</v>
      </c>
      <c r="J96" s="139" t="s">
        <v>869</v>
      </c>
      <c r="K96" s="136" t="s">
        <v>539</v>
      </c>
      <c r="L96" s="139" t="s">
        <v>861</v>
      </c>
      <c r="M96" s="139" t="s">
        <v>870</v>
      </c>
      <c r="N96" s="139" t="s">
        <v>90</v>
      </c>
      <c r="O96" s="140" t="s">
        <v>871</v>
      </c>
      <c r="P96" s="140" t="s">
        <v>981</v>
      </c>
    </row>
    <row r="97" spans="2:16" x14ac:dyDescent="0.25">
      <c r="B97" s="170">
        <v>87</v>
      </c>
      <c r="C97" s="140" t="s">
        <v>519</v>
      </c>
      <c r="D97" s="192" t="s">
        <v>396</v>
      </c>
      <c r="E97" s="140" t="s">
        <v>524</v>
      </c>
      <c r="F97" s="139" t="s">
        <v>459</v>
      </c>
      <c r="G97" s="135">
        <v>75</v>
      </c>
      <c r="H97" s="135">
        <v>0</v>
      </c>
      <c r="I97" s="135">
        <v>0</v>
      </c>
      <c r="J97" s="139" t="s">
        <v>872</v>
      </c>
      <c r="K97" s="136" t="s">
        <v>539</v>
      </c>
      <c r="L97" s="139" t="s">
        <v>861</v>
      </c>
      <c r="M97" s="139" t="s">
        <v>873</v>
      </c>
      <c r="N97" s="139" t="s">
        <v>366</v>
      </c>
      <c r="O97" s="140" t="s">
        <v>874</v>
      </c>
      <c r="P97" s="140" t="s">
        <v>875</v>
      </c>
    </row>
    <row r="98" spans="2:16" x14ac:dyDescent="0.25">
      <c r="B98" s="170">
        <v>88</v>
      </c>
      <c r="C98" s="140" t="s">
        <v>296</v>
      </c>
      <c r="D98" s="141" t="s">
        <v>6</v>
      </c>
      <c r="E98" s="140" t="s">
        <v>526</v>
      </c>
      <c r="F98" s="139" t="s">
        <v>970</v>
      </c>
      <c r="G98" s="135">
        <v>3</v>
      </c>
      <c r="H98" s="135">
        <v>0.27</v>
      </c>
      <c r="I98" s="135">
        <v>0.35</v>
      </c>
      <c r="J98" s="139" t="s">
        <v>876</v>
      </c>
      <c r="K98" s="136" t="s">
        <v>539</v>
      </c>
      <c r="L98" s="139" t="s">
        <v>861</v>
      </c>
      <c r="M98" s="139" t="s">
        <v>877</v>
      </c>
      <c r="N98" s="139" t="s">
        <v>47</v>
      </c>
      <c r="O98" s="140" t="s">
        <v>878</v>
      </c>
      <c r="P98" s="140" t="s">
        <v>879</v>
      </c>
    </row>
    <row r="99" spans="2:16" x14ac:dyDescent="0.25">
      <c r="B99" s="170">
        <v>89</v>
      </c>
      <c r="C99" s="140" t="s">
        <v>296</v>
      </c>
      <c r="D99" s="141" t="s">
        <v>6</v>
      </c>
      <c r="E99" s="140" t="s">
        <v>529</v>
      </c>
      <c r="F99" s="139" t="s">
        <v>458</v>
      </c>
      <c r="G99" s="135">
        <v>55</v>
      </c>
      <c r="H99" s="135">
        <v>111.93</v>
      </c>
      <c r="I99" s="135">
        <v>7.66</v>
      </c>
      <c r="J99" s="139" t="s">
        <v>880</v>
      </c>
      <c r="K99" s="136" t="s">
        <v>539</v>
      </c>
      <c r="L99" s="139" t="s">
        <v>861</v>
      </c>
      <c r="M99" s="139" t="s">
        <v>881</v>
      </c>
      <c r="N99" s="139" t="s">
        <v>882</v>
      </c>
      <c r="O99" s="140" t="s">
        <v>883</v>
      </c>
      <c r="P99" s="140" t="s">
        <v>884</v>
      </c>
    </row>
    <row r="100" spans="2:16" x14ac:dyDescent="0.25">
      <c r="B100" s="170">
        <v>90</v>
      </c>
      <c r="C100" s="140" t="s">
        <v>526</v>
      </c>
      <c r="D100" s="192" t="s">
        <v>396</v>
      </c>
      <c r="E100" s="140" t="s">
        <v>519</v>
      </c>
      <c r="F100" s="139" t="s">
        <v>461</v>
      </c>
      <c r="G100" s="135">
        <v>99</v>
      </c>
      <c r="H100" s="135">
        <v>0</v>
      </c>
      <c r="I100" s="135">
        <v>0</v>
      </c>
      <c r="J100" s="139" t="s">
        <v>885</v>
      </c>
      <c r="K100" s="136" t="s">
        <v>539</v>
      </c>
      <c r="L100" s="139" t="s">
        <v>861</v>
      </c>
      <c r="M100" s="139" t="s">
        <v>886</v>
      </c>
      <c r="N100" s="139" t="s">
        <v>749</v>
      </c>
      <c r="O100" s="140" t="s">
        <v>887</v>
      </c>
      <c r="P100" s="140" t="s">
        <v>980</v>
      </c>
    </row>
    <row r="101" spans="2:16" x14ac:dyDescent="0.25">
      <c r="B101" s="170">
        <v>91</v>
      </c>
      <c r="C101" s="140" t="s">
        <v>524</v>
      </c>
      <c r="D101" s="192" t="s">
        <v>396</v>
      </c>
      <c r="E101" s="140" t="s">
        <v>518</v>
      </c>
      <c r="F101" s="139" t="s">
        <v>461</v>
      </c>
      <c r="G101" s="135">
        <v>67</v>
      </c>
      <c r="H101" s="135">
        <v>0</v>
      </c>
      <c r="I101" s="135">
        <v>0</v>
      </c>
      <c r="J101" s="139" t="s">
        <v>888</v>
      </c>
      <c r="K101" s="136" t="s">
        <v>539</v>
      </c>
      <c r="L101" s="139" t="s">
        <v>861</v>
      </c>
      <c r="M101" s="139" t="s">
        <v>889</v>
      </c>
      <c r="N101" s="139" t="s">
        <v>114</v>
      </c>
      <c r="O101" s="140" t="s">
        <v>890</v>
      </c>
      <c r="P101" s="140" t="s">
        <v>891</v>
      </c>
    </row>
    <row r="102" spans="2:16" x14ac:dyDescent="0.25">
      <c r="B102" s="170">
        <v>92</v>
      </c>
      <c r="C102" s="140" t="s">
        <v>520</v>
      </c>
      <c r="D102" s="141" t="s">
        <v>12</v>
      </c>
      <c r="E102" s="140" t="s">
        <v>517</v>
      </c>
      <c r="F102" s="139" t="s">
        <v>458</v>
      </c>
      <c r="G102" s="135">
        <v>40</v>
      </c>
      <c r="H102" s="135">
        <v>-15.5</v>
      </c>
      <c r="I102" s="135">
        <v>-21.65</v>
      </c>
      <c r="J102" s="139" t="s">
        <v>892</v>
      </c>
      <c r="K102" s="136" t="s">
        <v>539</v>
      </c>
      <c r="L102" s="139" t="s">
        <v>861</v>
      </c>
      <c r="M102" s="139" t="s">
        <v>893</v>
      </c>
      <c r="N102" s="139" t="s">
        <v>353</v>
      </c>
      <c r="O102" s="140" t="s">
        <v>894</v>
      </c>
      <c r="P102" s="140" t="s">
        <v>355</v>
      </c>
    </row>
    <row r="103" spans="2:16" x14ac:dyDescent="0.25">
      <c r="B103" s="170">
        <v>93</v>
      </c>
      <c r="C103" s="140" t="s">
        <v>529</v>
      </c>
      <c r="D103" s="141" t="s">
        <v>12</v>
      </c>
      <c r="E103" s="140" t="s">
        <v>520</v>
      </c>
      <c r="F103" s="139" t="s">
        <v>895</v>
      </c>
      <c r="G103" s="135">
        <v>74</v>
      </c>
      <c r="H103" s="135">
        <v>-126.43</v>
      </c>
      <c r="I103" s="195" t="s">
        <v>979</v>
      </c>
      <c r="J103" s="139" t="s">
        <v>896</v>
      </c>
      <c r="K103" s="136" t="s">
        <v>539</v>
      </c>
      <c r="L103" s="139" t="s">
        <v>861</v>
      </c>
      <c r="M103" s="139" t="s">
        <v>897</v>
      </c>
      <c r="N103" s="139" t="s">
        <v>91</v>
      </c>
      <c r="O103" s="140" t="s">
        <v>898</v>
      </c>
      <c r="P103" s="140" t="s">
        <v>899</v>
      </c>
    </row>
    <row r="104" spans="2:16" x14ac:dyDescent="0.25">
      <c r="B104" s="170">
        <v>94</v>
      </c>
      <c r="C104" s="140" t="s">
        <v>517</v>
      </c>
      <c r="D104" s="141" t="s">
        <v>6</v>
      </c>
      <c r="E104" s="140" t="s">
        <v>524</v>
      </c>
      <c r="F104" s="139" t="s">
        <v>458</v>
      </c>
      <c r="G104" s="135">
        <v>45</v>
      </c>
      <c r="H104" s="135">
        <v>12.02</v>
      </c>
      <c r="I104" s="135">
        <v>7.47</v>
      </c>
      <c r="J104" s="139" t="s">
        <v>900</v>
      </c>
      <c r="K104" s="136" t="s">
        <v>539</v>
      </c>
      <c r="L104" s="139" t="s">
        <v>861</v>
      </c>
      <c r="M104" s="139" t="s">
        <v>901</v>
      </c>
      <c r="N104" s="139" t="s">
        <v>574</v>
      </c>
      <c r="O104" s="140" t="s">
        <v>902</v>
      </c>
      <c r="P104" s="140" t="s">
        <v>689</v>
      </c>
    </row>
    <row r="105" spans="2:16" x14ac:dyDescent="0.25">
      <c r="B105" s="170">
        <v>95</v>
      </c>
      <c r="C105" s="140" t="s">
        <v>518</v>
      </c>
      <c r="D105" s="141" t="s">
        <v>6</v>
      </c>
      <c r="E105" s="140" t="s">
        <v>526</v>
      </c>
      <c r="F105" s="139" t="s">
        <v>970</v>
      </c>
      <c r="G105" s="135">
        <v>3</v>
      </c>
      <c r="H105" s="135">
        <v>0.2</v>
      </c>
      <c r="I105" s="135">
        <v>0.16</v>
      </c>
      <c r="J105" s="139" t="s">
        <v>903</v>
      </c>
      <c r="K105" s="136" t="s">
        <v>539</v>
      </c>
      <c r="L105" s="139" t="s">
        <v>861</v>
      </c>
      <c r="M105" s="139" t="s">
        <v>904</v>
      </c>
      <c r="N105" s="139" t="s">
        <v>91</v>
      </c>
      <c r="O105" s="140" t="s">
        <v>905</v>
      </c>
      <c r="P105" s="140" t="s">
        <v>99</v>
      </c>
    </row>
    <row r="106" spans="2:16" x14ac:dyDescent="0.25">
      <c r="B106" s="170">
        <v>96</v>
      </c>
      <c r="C106" s="140" t="s">
        <v>519</v>
      </c>
      <c r="D106" s="141" t="s">
        <v>6</v>
      </c>
      <c r="E106" s="140" t="s">
        <v>296</v>
      </c>
      <c r="F106" s="139" t="s">
        <v>458</v>
      </c>
      <c r="G106" s="135">
        <v>69</v>
      </c>
      <c r="H106" s="135">
        <v>7.67</v>
      </c>
      <c r="I106" s="135">
        <v>8.44</v>
      </c>
      <c r="J106" s="139" t="s">
        <v>906</v>
      </c>
      <c r="K106" s="136" t="s">
        <v>539</v>
      </c>
      <c r="L106" s="139" t="s">
        <v>861</v>
      </c>
      <c r="M106" s="139" t="s">
        <v>907</v>
      </c>
      <c r="N106" s="139" t="s">
        <v>352</v>
      </c>
      <c r="O106" s="140" t="s">
        <v>908</v>
      </c>
      <c r="P106" s="140" t="s">
        <v>909</v>
      </c>
    </row>
    <row r="107" spans="2:16" x14ac:dyDescent="0.25">
      <c r="B107" s="170">
        <v>97</v>
      </c>
      <c r="C107" s="140" t="s">
        <v>519</v>
      </c>
      <c r="D107" s="141" t="s">
        <v>6</v>
      </c>
      <c r="E107" s="140" t="s">
        <v>529</v>
      </c>
      <c r="F107" s="139" t="s">
        <v>458</v>
      </c>
      <c r="G107" s="135">
        <v>70</v>
      </c>
      <c r="H107" s="135" t="s">
        <v>357</v>
      </c>
      <c r="I107" s="135">
        <v>8.6300000000000008</v>
      </c>
      <c r="J107" s="139" t="s">
        <v>910</v>
      </c>
      <c r="K107" s="136" t="s">
        <v>539</v>
      </c>
      <c r="L107" s="139" t="s">
        <v>861</v>
      </c>
      <c r="M107" s="139" t="s">
        <v>911</v>
      </c>
      <c r="N107" s="139" t="s">
        <v>375</v>
      </c>
      <c r="O107" s="140" t="s">
        <v>912</v>
      </c>
      <c r="P107" s="140" t="s">
        <v>913</v>
      </c>
    </row>
    <row r="108" spans="2:16" x14ac:dyDescent="0.25">
      <c r="B108" s="170">
        <v>98</v>
      </c>
      <c r="C108" s="140" t="s">
        <v>296</v>
      </c>
      <c r="D108" s="192" t="s">
        <v>396</v>
      </c>
      <c r="E108" s="140" t="s">
        <v>518</v>
      </c>
      <c r="F108" s="139" t="s">
        <v>457</v>
      </c>
      <c r="G108" s="135">
        <v>95</v>
      </c>
      <c r="H108" s="135">
        <v>0</v>
      </c>
      <c r="I108" s="135">
        <v>0</v>
      </c>
      <c r="J108" s="139" t="s">
        <v>914</v>
      </c>
      <c r="K108" s="136" t="s">
        <v>539</v>
      </c>
      <c r="L108" s="139" t="s">
        <v>861</v>
      </c>
      <c r="M108" s="139" t="s">
        <v>915</v>
      </c>
      <c r="N108" s="139" t="s">
        <v>130</v>
      </c>
      <c r="O108" s="140" t="s">
        <v>916</v>
      </c>
      <c r="P108" s="140" t="s">
        <v>917</v>
      </c>
    </row>
    <row r="109" spans="2:16" x14ac:dyDescent="0.25">
      <c r="B109" s="170">
        <v>99</v>
      </c>
      <c r="C109" s="140" t="s">
        <v>526</v>
      </c>
      <c r="D109" s="141" t="s">
        <v>12</v>
      </c>
      <c r="E109" s="140" t="s">
        <v>517</v>
      </c>
      <c r="F109" s="139" t="s">
        <v>458</v>
      </c>
      <c r="G109" s="135">
        <v>31</v>
      </c>
      <c r="H109" s="135">
        <v>-9.41</v>
      </c>
      <c r="I109" s="135">
        <v>-11.96</v>
      </c>
      <c r="J109" s="139" t="s">
        <v>918</v>
      </c>
      <c r="K109" s="136" t="s">
        <v>539</v>
      </c>
      <c r="L109" s="139" t="s">
        <v>861</v>
      </c>
      <c r="M109" s="139" t="s">
        <v>919</v>
      </c>
      <c r="N109" s="139" t="s">
        <v>130</v>
      </c>
      <c r="O109" s="140" t="s">
        <v>920</v>
      </c>
      <c r="P109" s="140" t="s">
        <v>917</v>
      </c>
    </row>
    <row r="110" spans="2:16" x14ac:dyDescent="0.25">
      <c r="B110" s="170">
        <v>100</v>
      </c>
      <c r="C110" s="140" t="s">
        <v>524</v>
      </c>
      <c r="D110" s="141" t="s">
        <v>12</v>
      </c>
      <c r="E110" s="140" t="s">
        <v>520</v>
      </c>
      <c r="F110" s="139" t="s">
        <v>458</v>
      </c>
      <c r="G110" s="135">
        <v>75</v>
      </c>
      <c r="H110" s="135">
        <v>-6.6</v>
      </c>
      <c r="I110" s="135">
        <v>-8.81</v>
      </c>
      <c r="J110" s="139" t="s">
        <v>921</v>
      </c>
      <c r="K110" s="136" t="s">
        <v>539</v>
      </c>
      <c r="L110" s="139" t="s">
        <v>861</v>
      </c>
      <c r="M110" s="139" t="s">
        <v>922</v>
      </c>
      <c r="N110" s="139" t="s">
        <v>369</v>
      </c>
      <c r="O110" s="140" t="s">
        <v>923</v>
      </c>
      <c r="P110" s="140" t="s">
        <v>924</v>
      </c>
    </row>
    <row r="111" spans="2:16" x14ac:dyDescent="0.25">
      <c r="B111" s="170">
        <v>101</v>
      </c>
      <c r="C111" s="140" t="s">
        <v>529</v>
      </c>
      <c r="D111" s="141" t="s">
        <v>12</v>
      </c>
      <c r="E111" s="140" t="s">
        <v>524</v>
      </c>
      <c r="F111" s="139" t="s">
        <v>458</v>
      </c>
      <c r="G111" s="135">
        <v>55</v>
      </c>
      <c r="H111" s="135">
        <v>-13.23</v>
      </c>
      <c r="I111" s="135">
        <v>-153.93</v>
      </c>
      <c r="J111" s="139" t="s">
        <v>925</v>
      </c>
      <c r="K111" s="136" t="s">
        <v>539</v>
      </c>
      <c r="L111" s="139" t="s">
        <v>861</v>
      </c>
      <c r="M111" s="139" t="s">
        <v>926</v>
      </c>
      <c r="N111" s="139" t="s">
        <v>91</v>
      </c>
      <c r="O111" s="140" t="s">
        <v>927</v>
      </c>
      <c r="P111" s="140" t="s">
        <v>96</v>
      </c>
    </row>
    <row r="112" spans="2:16" x14ac:dyDescent="0.25">
      <c r="B112" s="170">
        <v>102</v>
      </c>
      <c r="C112" s="140" t="s">
        <v>520</v>
      </c>
      <c r="D112" s="141" t="s">
        <v>12</v>
      </c>
      <c r="E112" s="140" t="s">
        <v>526</v>
      </c>
      <c r="F112" s="139" t="s">
        <v>458</v>
      </c>
      <c r="G112" s="135">
        <v>98</v>
      </c>
      <c r="H112" s="135">
        <v>-6.69</v>
      </c>
      <c r="I112" s="135">
        <v>-9.84</v>
      </c>
      <c r="J112" s="139" t="s">
        <v>928</v>
      </c>
      <c r="K112" s="136" t="s">
        <v>539</v>
      </c>
      <c r="L112" s="139" t="s">
        <v>861</v>
      </c>
      <c r="M112" s="139" t="s">
        <v>929</v>
      </c>
      <c r="N112" s="139" t="s">
        <v>234</v>
      </c>
      <c r="O112" s="140" t="s">
        <v>930</v>
      </c>
      <c r="P112" s="140" t="s">
        <v>345</v>
      </c>
    </row>
    <row r="113" spans="1:16" x14ac:dyDescent="0.25">
      <c r="B113" s="170">
        <v>103</v>
      </c>
      <c r="C113" s="140" t="s">
        <v>517</v>
      </c>
      <c r="D113" s="141" t="s">
        <v>6</v>
      </c>
      <c r="E113" s="140" t="s">
        <v>296</v>
      </c>
      <c r="F113" s="139" t="s">
        <v>458</v>
      </c>
      <c r="G113" s="135">
        <v>56</v>
      </c>
      <c r="H113" s="135">
        <v>12.04</v>
      </c>
      <c r="I113" s="135">
        <v>8.2200000000000006</v>
      </c>
      <c r="J113" s="139" t="s">
        <v>931</v>
      </c>
      <c r="K113" s="136" t="s">
        <v>539</v>
      </c>
      <c r="L113" s="139" t="s">
        <v>861</v>
      </c>
      <c r="M113" s="139" t="s">
        <v>932</v>
      </c>
      <c r="N113" s="139" t="s">
        <v>91</v>
      </c>
      <c r="O113" s="140" t="s">
        <v>933</v>
      </c>
      <c r="P113" s="140" t="s">
        <v>934</v>
      </c>
    </row>
    <row r="114" spans="1:16" x14ac:dyDescent="0.25">
      <c r="B114" s="170">
        <v>104</v>
      </c>
      <c r="C114" s="140" t="s">
        <v>518</v>
      </c>
      <c r="D114" s="141" t="s">
        <v>6</v>
      </c>
      <c r="E114" s="140" t="s">
        <v>519</v>
      </c>
      <c r="F114" s="139" t="s">
        <v>458</v>
      </c>
      <c r="G114" s="135">
        <v>28</v>
      </c>
      <c r="H114" s="135">
        <v>14.82</v>
      </c>
      <c r="I114" s="135">
        <v>11.59</v>
      </c>
      <c r="J114" s="139" t="s">
        <v>935</v>
      </c>
      <c r="K114" s="136" t="s">
        <v>539</v>
      </c>
      <c r="L114" s="139" t="s">
        <v>861</v>
      </c>
      <c r="M114" s="139" t="s">
        <v>936</v>
      </c>
      <c r="N114" s="139" t="s">
        <v>108</v>
      </c>
      <c r="O114" s="140" t="s">
        <v>937</v>
      </c>
      <c r="P114" s="140" t="s">
        <v>938</v>
      </c>
    </row>
    <row r="115" spans="1:16" x14ac:dyDescent="0.25">
      <c r="B115" s="170">
        <v>105</v>
      </c>
      <c r="C115" s="140" t="s">
        <v>518</v>
      </c>
      <c r="D115" s="141" t="s">
        <v>6</v>
      </c>
      <c r="E115" s="140" t="s">
        <v>529</v>
      </c>
      <c r="F115" s="139" t="s">
        <v>458</v>
      </c>
      <c r="G115" s="135">
        <v>51</v>
      </c>
      <c r="H115" s="135" t="s">
        <v>939</v>
      </c>
      <c r="I115" s="135">
        <v>13.03</v>
      </c>
      <c r="J115" s="139" t="s">
        <v>940</v>
      </c>
      <c r="K115" s="136" t="s">
        <v>539</v>
      </c>
      <c r="L115" s="139" t="s">
        <v>941</v>
      </c>
      <c r="M115" s="139" t="s">
        <v>942</v>
      </c>
      <c r="N115" s="139" t="s">
        <v>70</v>
      </c>
      <c r="O115" s="140" t="s">
        <v>943</v>
      </c>
      <c r="P115" s="140" t="s">
        <v>944</v>
      </c>
    </row>
    <row r="116" spans="1:16" x14ac:dyDescent="0.25">
      <c r="B116" s="170">
        <v>106</v>
      </c>
      <c r="C116" s="140" t="s">
        <v>519</v>
      </c>
      <c r="D116" s="192" t="s">
        <v>396</v>
      </c>
      <c r="E116" s="140" t="s">
        <v>517</v>
      </c>
      <c r="F116" s="139" t="s">
        <v>461</v>
      </c>
      <c r="G116" s="135">
        <v>93</v>
      </c>
      <c r="H116" s="135">
        <v>-0.28000000000000003</v>
      </c>
      <c r="I116" s="135">
        <v>-1.73</v>
      </c>
      <c r="J116" s="139" t="s">
        <v>945</v>
      </c>
      <c r="K116" s="136" t="s">
        <v>539</v>
      </c>
      <c r="L116" s="139" t="s">
        <v>941</v>
      </c>
      <c r="M116" s="139" t="s">
        <v>946</v>
      </c>
      <c r="N116" s="139" t="s">
        <v>125</v>
      </c>
      <c r="O116" s="140" t="s">
        <v>947</v>
      </c>
      <c r="P116" s="140" t="s">
        <v>948</v>
      </c>
    </row>
    <row r="117" spans="1:16" x14ac:dyDescent="0.25">
      <c r="B117" s="170">
        <v>107</v>
      </c>
      <c r="C117" s="140" t="s">
        <v>296</v>
      </c>
      <c r="D117" s="141" t="s">
        <v>12</v>
      </c>
      <c r="E117" s="140" t="s">
        <v>520</v>
      </c>
      <c r="F117" s="139" t="s">
        <v>458</v>
      </c>
      <c r="G117" s="135">
        <v>128</v>
      </c>
      <c r="H117" s="135">
        <v>-108.7</v>
      </c>
      <c r="I117" s="135">
        <v>-17.46</v>
      </c>
      <c r="J117" s="139" t="s">
        <v>949</v>
      </c>
      <c r="K117" s="136" t="s">
        <v>539</v>
      </c>
      <c r="L117" s="139" t="s">
        <v>941</v>
      </c>
      <c r="M117" s="139" t="s">
        <v>950</v>
      </c>
      <c r="N117" s="139" t="s">
        <v>70</v>
      </c>
      <c r="O117" s="140" t="s">
        <v>951</v>
      </c>
      <c r="P117" s="140" t="s">
        <v>952</v>
      </c>
    </row>
    <row r="118" spans="1:16" x14ac:dyDescent="0.25">
      <c r="B118" s="170">
        <v>108</v>
      </c>
      <c r="C118" s="140" t="s">
        <v>526</v>
      </c>
      <c r="D118" s="141" t="s">
        <v>6</v>
      </c>
      <c r="E118" s="140" t="s">
        <v>524</v>
      </c>
      <c r="F118" s="139" t="s">
        <v>458</v>
      </c>
      <c r="G118" s="135">
        <v>62</v>
      </c>
      <c r="H118" s="135">
        <v>23.12</v>
      </c>
      <c r="I118" s="135">
        <v>16.64</v>
      </c>
      <c r="J118" s="139" t="s">
        <v>953</v>
      </c>
      <c r="K118" s="136" t="s">
        <v>539</v>
      </c>
      <c r="L118" s="139" t="s">
        <v>941</v>
      </c>
      <c r="M118" s="139" t="s">
        <v>954</v>
      </c>
      <c r="N118" s="139" t="s">
        <v>70</v>
      </c>
      <c r="O118" s="140" t="s">
        <v>955</v>
      </c>
      <c r="P118" s="140" t="s">
        <v>952</v>
      </c>
    </row>
    <row r="119" spans="1:16" x14ac:dyDescent="0.25">
      <c r="B119" s="170">
        <v>109</v>
      </c>
      <c r="C119" s="140" t="s">
        <v>529</v>
      </c>
      <c r="D119" s="192" t="s">
        <v>396</v>
      </c>
      <c r="E119" s="140" t="s">
        <v>526</v>
      </c>
      <c r="F119" s="139" t="s">
        <v>459</v>
      </c>
      <c r="G119" s="135">
        <v>105</v>
      </c>
      <c r="H119" s="135">
        <v>0</v>
      </c>
      <c r="I119" s="135">
        <v>0.02</v>
      </c>
      <c r="J119" s="139" t="s">
        <v>956</v>
      </c>
      <c r="K119" s="136" t="s">
        <v>539</v>
      </c>
      <c r="L119" s="139" t="s">
        <v>941</v>
      </c>
      <c r="M119" s="139" t="s">
        <v>957</v>
      </c>
      <c r="N119" s="139" t="s">
        <v>91</v>
      </c>
      <c r="O119" s="140" t="s">
        <v>958</v>
      </c>
      <c r="P119" s="140" t="s">
        <v>96</v>
      </c>
    </row>
    <row r="120" spans="1:16" x14ac:dyDescent="0.25">
      <c r="B120" s="170">
        <v>110</v>
      </c>
      <c r="C120" s="140" t="s">
        <v>524</v>
      </c>
      <c r="D120" s="141" t="s">
        <v>12</v>
      </c>
      <c r="E120" s="140" t="s">
        <v>296</v>
      </c>
      <c r="F120" s="139" t="s">
        <v>458</v>
      </c>
      <c r="G120" s="135">
        <v>55</v>
      </c>
      <c r="H120" s="135">
        <v>-23.89</v>
      </c>
      <c r="I120" s="135">
        <v>-116.49</v>
      </c>
      <c r="J120" s="139" t="s">
        <v>959</v>
      </c>
      <c r="K120" s="136" t="s">
        <v>539</v>
      </c>
      <c r="L120" s="139" t="s">
        <v>941</v>
      </c>
      <c r="M120" s="139" t="s">
        <v>960</v>
      </c>
      <c r="N120" s="139" t="s">
        <v>241</v>
      </c>
      <c r="O120" s="140" t="s">
        <v>961</v>
      </c>
      <c r="P120" s="140" t="s">
        <v>962</v>
      </c>
    </row>
    <row r="121" spans="1:16" x14ac:dyDescent="0.25">
      <c r="B121" s="170">
        <v>111</v>
      </c>
      <c r="C121" s="140" t="s">
        <v>520</v>
      </c>
      <c r="D121" s="192" t="s">
        <v>396</v>
      </c>
      <c r="E121" s="140" t="s">
        <v>519</v>
      </c>
      <c r="F121" s="139" t="s">
        <v>457</v>
      </c>
      <c r="G121" s="135">
        <v>121</v>
      </c>
      <c r="H121" s="135">
        <v>0</v>
      </c>
      <c r="I121" s="135">
        <v>0</v>
      </c>
      <c r="J121" s="139" t="s">
        <v>963</v>
      </c>
      <c r="K121" s="136" t="s">
        <v>539</v>
      </c>
      <c r="L121" s="139" t="s">
        <v>941</v>
      </c>
      <c r="M121" s="139" t="s">
        <v>964</v>
      </c>
      <c r="N121" s="139" t="s">
        <v>107</v>
      </c>
      <c r="O121" s="140" t="s">
        <v>965</v>
      </c>
      <c r="P121" s="140" t="s">
        <v>966</v>
      </c>
    </row>
    <row r="122" spans="1:16" x14ac:dyDescent="0.25">
      <c r="B122" s="170">
        <v>112</v>
      </c>
      <c r="C122" s="140" t="s">
        <v>517</v>
      </c>
      <c r="D122" s="192" t="s">
        <v>396</v>
      </c>
      <c r="E122" s="140" t="s">
        <v>518</v>
      </c>
      <c r="F122" s="139" t="s">
        <v>457</v>
      </c>
      <c r="G122" s="135">
        <v>78</v>
      </c>
      <c r="H122" s="135">
        <v>0</v>
      </c>
      <c r="I122" s="135">
        <v>0</v>
      </c>
      <c r="J122" s="139" t="s">
        <v>967</v>
      </c>
      <c r="K122" s="136" t="s">
        <v>539</v>
      </c>
      <c r="L122" s="139" t="s">
        <v>941</v>
      </c>
      <c r="M122" s="139" t="s">
        <v>968</v>
      </c>
      <c r="N122" s="139" t="s">
        <v>107</v>
      </c>
      <c r="O122" s="140" t="s">
        <v>969</v>
      </c>
      <c r="P122" s="140" t="s">
        <v>966</v>
      </c>
    </row>
    <row r="123" spans="1:16" x14ac:dyDescent="0.25">
      <c r="A123" s="183" t="s">
        <v>85</v>
      </c>
      <c r="B123" s="183" t="s">
        <v>85</v>
      </c>
      <c r="C123" s="183" t="s">
        <v>85</v>
      </c>
      <c r="D123" s="183" t="s">
        <v>85</v>
      </c>
      <c r="E123" s="183" t="s">
        <v>85</v>
      </c>
      <c r="F123" s="183" t="s">
        <v>85</v>
      </c>
      <c r="G123" s="183" t="s">
        <v>85</v>
      </c>
      <c r="H123" s="183" t="s">
        <v>85</v>
      </c>
      <c r="I123" s="183" t="s">
        <v>85</v>
      </c>
      <c r="J123" s="183" t="s">
        <v>85</v>
      </c>
      <c r="K123" s="183" t="s">
        <v>85</v>
      </c>
      <c r="L123" s="183" t="s">
        <v>85</v>
      </c>
      <c r="M123" s="183" t="s">
        <v>85</v>
      </c>
      <c r="N123" s="183" t="s">
        <v>85</v>
      </c>
      <c r="O123" s="183" t="s">
        <v>85</v>
      </c>
      <c r="P123" s="183" t="s">
        <v>85</v>
      </c>
    </row>
  </sheetData>
  <sortState xmlns:xlrd2="http://schemas.microsoft.com/office/spreadsheetml/2017/richdata2" ref="A12:P122">
    <sortCondition ref="B12:B122"/>
  </sortState>
  <mergeCells count="1">
    <mergeCell ref="J9:L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3"/>
  <sheetViews>
    <sheetView workbookViewId="0">
      <pane ySplit="10" topLeftCell="A11" activePane="bottomLeft" state="frozen"/>
      <selection pane="bottomLeft" activeCell="B1" sqref="B1:B1048576"/>
    </sheetView>
  </sheetViews>
  <sheetFormatPr defaultRowHeight="15" x14ac:dyDescent="0.25"/>
  <cols>
    <col min="1" max="1" width="0.85546875" customWidth="1"/>
    <col min="2" max="2" width="4" style="170" bestFit="1" customWidth="1"/>
    <col min="3" max="3" width="17.42578125" bestFit="1" customWidth="1"/>
    <col min="4" max="4" width="4.7109375" style="20" customWidth="1"/>
    <col min="5" max="5" width="17.42578125" bestFit="1" customWidth="1"/>
    <col min="6" max="6" width="17.5703125" style="20" bestFit="1" customWidth="1"/>
    <col min="7" max="7" width="4.85546875" style="20" bestFit="1" customWidth="1"/>
    <col min="8" max="9" width="12.7109375" style="20" bestFit="1" customWidth="1"/>
    <col min="10" max="10" width="8.140625" style="20" bestFit="1" customWidth="1"/>
    <col min="11" max="11" width="3.28515625" style="20" bestFit="1" customWidth="1"/>
    <col min="12" max="12" width="10.140625" style="20" bestFit="1" customWidth="1"/>
    <col min="13" max="13" width="8.7109375" style="20" bestFit="1" customWidth="1"/>
    <col min="14" max="14" width="4.5703125" style="20" bestFit="1" customWidth="1"/>
    <col min="15" max="15" width="65" bestFit="1" customWidth="1"/>
    <col min="16" max="16" width="57" bestFit="1" customWidth="1"/>
  </cols>
  <sheetData>
    <row r="1" spans="1:16" ht="18.75" x14ac:dyDescent="0.3">
      <c r="A1" s="1" t="s">
        <v>1344</v>
      </c>
    </row>
    <row r="4" spans="1:16" hidden="1" x14ac:dyDescent="0.25">
      <c r="B4" s="314"/>
      <c r="D4"/>
      <c r="F4"/>
      <c r="G4"/>
      <c r="H4"/>
      <c r="I4"/>
      <c r="J4"/>
      <c r="K4"/>
      <c r="L4"/>
      <c r="M4"/>
      <c r="N4"/>
    </row>
    <row r="5" spans="1:16" hidden="1" x14ac:dyDescent="0.25">
      <c r="B5" s="314"/>
      <c r="D5"/>
      <c r="F5"/>
      <c r="G5"/>
      <c r="H5"/>
      <c r="I5"/>
      <c r="J5"/>
      <c r="K5"/>
      <c r="L5"/>
      <c r="M5"/>
      <c r="N5"/>
    </row>
    <row r="6" spans="1:16" hidden="1" x14ac:dyDescent="0.25">
      <c r="B6" s="314"/>
      <c r="D6"/>
      <c r="F6"/>
      <c r="G6"/>
      <c r="H6"/>
      <c r="I6"/>
      <c r="J6"/>
      <c r="K6"/>
      <c r="L6"/>
      <c r="M6"/>
      <c r="N6"/>
    </row>
    <row r="7" spans="1:16" hidden="1" x14ac:dyDescent="0.25">
      <c r="B7" s="314"/>
      <c r="D7"/>
      <c r="F7"/>
      <c r="G7"/>
      <c r="H7"/>
      <c r="I7"/>
      <c r="J7"/>
      <c r="K7"/>
      <c r="L7"/>
      <c r="M7"/>
      <c r="N7"/>
    </row>
    <row r="8" spans="1:16" hidden="1" x14ac:dyDescent="0.25">
      <c r="B8" s="314"/>
      <c r="D8"/>
      <c r="F8"/>
      <c r="G8"/>
      <c r="H8"/>
      <c r="I8"/>
      <c r="J8"/>
      <c r="K8"/>
      <c r="L8"/>
      <c r="M8"/>
      <c r="N8"/>
    </row>
    <row r="9" spans="1:16" hidden="1" x14ac:dyDescent="0.25">
      <c r="B9" s="314"/>
      <c r="D9"/>
      <c r="F9"/>
      <c r="G9"/>
      <c r="H9"/>
      <c r="I9"/>
      <c r="J9"/>
      <c r="K9"/>
      <c r="L9"/>
      <c r="M9"/>
      <c r="N9"/>
    </row>
    <row r="10" spans="1:16" s="25" customFormat="1" x14ac:dyDescent="0.25">
      <c r="B10" s="137" t="s">
        <v>532</v>
      </c>
      <c r="C10" s="25" t="s">
        <v>2</v>
      </c>
      <c r="D10" s="36" t="s">
        <v>11</v>
      </c>
      <c r="E10" s="241" t="s">
        <v>3</v>
      </c>
      <c r="F10" s="248" t="s">
        <v>343</v>
      </c>
      <c r="G10" s="36" t="s">
        <v>533</v>
      </c>
      <c r="H10" s="36" t="s">
        <v>534</v>
      </c>
      <c r="I10" s="36" t="s">
        <v>535</v>
      </c>
      <c r="J10" s="36" t="s">
        <v>444</v>
      </c>
      <c r="K10" s="36"/>
      <c r="L10" s="36"/>
      <c r="M10" s="36" t="s">
        <v>344</v>
      </c>
      <c r="N10" s="36" t="s">
        <v>16</v>
      </c>
      <c r="O10" s="25" t="s">
        <v>536</v>
      </c>
      <c r="P10" s="25" t="s">
        <v>17</v>
      </c>
    </row>
    <row r="11" spans="1:16" x14ac:dyDescent="0.25">
      <c r="B11" s="170">
        <v>1</v>
      </c>
      <c r="C11" t="s">
        <v>1013</v>
      </c>
      <c r="D11" s="239" t="s">
        <v>6</v>
      </c>
      <c r="E11" s="238" t="s">
        <v>295</v>
      </c>
      <c r="F11" s="239" t="s">
        <v>1175</v>
      </c>
      <c r="G11" s="20">
        <v>45</v>
      </c>
      <c r="H11" s="20">
        <v>14.35</v>
      </c>
      <c r="I11" s="20">
        <v>14.52</v>
      </c>
      <c r="J11" s="240">
        <v>0.14851851851851852</v>
      </c>
      <c r="K11" s="20" t="s">
        <v>539</v>
      </c>
      <c r="L11" s="20" t="s">
        <v>1176</v>
      </c>
      <c r="M11" s="240">
        <v>4.6585648148148147E-2</v>
      </c>
      <c r="N11" s="20" t="s">
        <v>43</v>
      </c>
      <c r="O11" t="s">
        <v>1177</v>
      </c>
      <c r="P11" t="s">
        <v>1178</v>
      </c>
    </row>
    <row r="12" spans="1:16" x14ac:dyDescent="0.25">
      <c r="B12" s="170">
        <v>2</v>
      </c>
      <c r="C12" t="s">
        <v>295</v>
      </c>
      <c r="D12" s="239" t="s">
        <v>396</v>
      </c>
      <c r="E12" s="238" t="s">
        <v>1013</v>
      </c>
      <c r="F12" s="239" t="s">
        <v>1179</v>
      </c>
      <c r="G12" s="20">
        <v>136</v>
      </c>
      <c r="H12" s="20">
        <v>0</v>
      </c>
      <c r="I12" s="20">
        <v>0</v>
      </c>
      <c r="J12" s="240">
        <v>0.19582175925925926</v>
      </c>
      <c r="K12" s="20" t="s">
        <v>539</v>
      </c>
      <c r="L12" s="20" t="s">
        <v>1176</v>
      </c>
      <c r="M12" s="240">
        <v>7.1481481481481479E-2</v>
      </c>
      <c r="N12" s="20" t="s">
        <v>43</v>
      </c>
      <c r="O12" t="s">
        <v>1180</v>
      </c>
      <c r="P12" t="s">
        <v>1178</v>
      </c>
    </row>
    <row r="13" spans="1:16" x14ac:dyDescent="0.25">
      <c r="B13" s="170">
        <v>3</v>
      </c>
      <c r="C13" t="s">
        <v>518</v>
      </c>
      <c r="D13" s="239" t="s">
        <v>396</v>
      </c>
      <c r="E13" s="238" t="s">
        <v>1016</v>
      </c>
      <c r="F13" s="239" t="s">
        <v>1181</v>
      </c>
      <c r="G13" s="20">
        <v>69</v>
      </c>
      <c r="H13" s="20">
        <v>1.1399999999999999</v>
      </c>
      <c r="I13" s="20">
        <v>1.43</v>
      </c>
      <c r="J13" s="240">
        <v>0.26802083333333332</v>
      </c>
      <c r="K13" s="20" t="s">
        <v>539</v>
      </c>
      <c r="L13" s="20" t="s">
        <v>1176</v>
      </c>
      <c r="M13" s="240">
        <v>5.561342592592592E-2</v>
      </c>
      <c r="N13" s="20" t="s">
        <v>656</v>
      </c>
      <c r="O13" t="s">
        <v>1182</v>
      </c>
      <c r="P13" t="s">
        <v>1183</v>
      </c>
    </row>
    <row r="14" spans="1:16" x14ac:dyDescent="0.25">
      <c r="B14" s="170">
        <v>4</v>
      </c>
      <c r="C14" t="s">
        <v>1016</v>
      </c>
      <c r="D14" s="239" t="s">
        <v>396</v>
      </c>
      <c r="E14" s="238" t="s">
        <v>518</v>
      </c>
      <c r="F14" s="239" t="s">
        <v>1181</v>
      </c>
      <c r="G14" s="20">
        <v>79</v>
      </c>
      <c r="H14" s="20">
        <v>1.22</v>
      </c>
      <c r="I14" s="20">
        <v>0</v>
      </c>
      <c r="J14" s="240">
        <v>0.3243402777777778</v>
      </c>
      <c r="K14" s="20" t="s">
        <v>539</v>
      </c>
      <c r="L14" s="20" t="s">
        <v>1176</v>
      </c>
      <c r="M14" s="240">
        <v>5.8472222222222224E-2</v>
      </c>
      <c r="N14" s="20" t="s">
        <v>44</v>
      </c>
      <c r="O14" t="s">
        <v>1184</v>
      </c>
      <c r="P14" t="s">
        <v>1185</v>
      </c>
    </row>
    <row r="15" spans="1:16" x14ac:dyDescent="0.25">
      <c r="B15" s="170">
        <v>5</v>
      </c>
      <c r="C15" t="s">
        <v>1020</v>
      </c>
      <c r="D15" s="239" t="s">
        <v>12</v>
      </c>
      <c r="E15" s="238" t="s">
        <v>1015</v>
      </c>
      <c r="F15" s="239" t="s">
        <v>1175</v>
      </c>
      <c r="G15" s="20">
        <v>40</v>
      </c>
      <c r="H15" s="20">
        <v>-12.64</v>
      </c>
      <c r="I15" s="20">
        <v>-988.87</v>
      </c>
      <c r="J15" s="240">
        <v>0.3835069444444445</v>
      </c>
      <c r="K15" s="20" t="s">
        <v>539</v>
      </c>
      <c r="L15" s="20" t="s">
        <v>1176</v>
      </c>
      <c r="M15" s="240">
        <v>4.3981481481481483E-2</v>
      </c>
      <c r="N15" s="20" t="s">
        <v>370</v>
      </c>
      <c r="O15" t="s">
        <v>1186</v>
      </c>
      <c r="P15" t="s">
        <v>1183</v>
      </c>
    </row>
    <row r="16" spans="1:16" x14ac:dyDescent="0.25">
      <c r="B16" s="170">
        <v>6</v>
      </c>
      <c r="C16" t="s">
        <v>1015</v>
      </c>
      <c r="D16" s="239" t="s">
        <v>396</v>
      </c>
      <c r="E16" s="238" t="s">
        <v>1020</v>
      </c>
      <c r="F16" s="239" t="s">
        <v>1187</v>
      </c>
      <c r="G16" s="20">
        <v>47</v>
      </c>
      <c r="H16" s="20">
        <v>-0.05</v>
      </c>
      <c r="I16" s="20">
        <v>0</v>
      </c>
      <c r="J16" s="240">
        <v>0.42820601851851853</v>
      </c>
      <c r="K16" s="20" t="s">
        <v>539</v>
      </c>
      <c r="L16" s="20" t="s">
        <v>1176</v>
      </c>
      <c r="M16" s="240">
        <v>4.5879629629629631E-2</v>
      </c>
      <c r="N16" s="20" t="s">
        <v>57</v>
      </c>
      <c r="O16" t="s">
        <v>1188</v>
      </c>
      <c r="P16" t="s">
        <v>662</v>
      </c>
    </row>
    <row r="17" spans="2:16" x14ac:dyDescent="0.25">
      <c r="B17" s="170">
        <v>7</v>
      </c>
      <c r="C17" t="s">
        <v>14</v>
      </c>
      <c r="D17" s="239" t="s">
        <v>396</v>
      </c>
      <c r="E17" s="238" t="s">
        <v>1019</v>
      </c>
      <c r="F17" s="239" t="s">
        <v>1179</v>
      </c>
      <c r="G17" s="20">
        <v>58</v>
      </c>
      <c r="H17" s="20">
        <v>0</v>
      </c>
      <c r="I17" s="20">
        <v>0</v>
      </c>
      <c r="J17" s="240">
        <v>0.47480324074074076</v>
      </c>
      <c r="K17" s="20" t="s">
        <v>539</v>
      </c>
      <c r="L17" s="20" t="s">
        <v>1176</v>
      </c>
      <c r="M17" s="240">
        <v>4.8599537037037038E-2</v>
      </c>
      <c r="N17" s="20" t="s">
        <v>1189</v>
      </c>
      <c r="O17" t="s">
        <v>1190</v>
      </c>
      <c r="P17" t="s">
        <v>1191</v>
      </c>
    </row>
    <row r="18" spans="2:16" x14ac:dyDescent="0.25">
      <c r="B18" s="170">
        <v>8</v>
      </c>
      <c r="C18" t="s">
        <v>1019</v>
      </c>
      <c r="D18" s="239" t="s">
        <v>396</v>
      </c>
      <c r="E18" s="238" t="s">
        <v>14</v>
      </c>
      <c r="F18" s="239" t="s">
        <v>1179</v>
      </c>
      <c r="G18" s="20">
        <v>81</v>
      </c>
      <c r="H18" s="20">
        <v>0</v>
      </c>
      <c r="I18" s="20">
        <v>0</v>
      </c>
      <c r="J18" s="240">
        <v>0.52409722222222221</v>
      </c>
      <c r="K18" s="20" t="s">
        <v>539</v>
      </c>
      <c r="L18" s="20" t="s">
        <v>1176</v>
      </c>
      <c r="M18" s="240">
        <v>5.7453703703703701E-2</v>
      </c>
      <c r="N18" s="20" t="s">
        <v>43</v>
      </c>
      <c r="O18" t="s">
        <v>1192</v>
      </c>
      <c r="P18" t="s">
        <v>1178</v>
      </c>
    </row>
    <row r="19" spans="2:16" x14ac:dyDescent="0.25">
      <c r="B19" s="170">
        <v>9</v>
      </c>
      <c r="C19" t="s">
        <v>1013</v>
      </c>
      <c r="D19" s="239" t="s">
        <v>6</v>
      </c>
      <c r="E19" s="238" t="s">
        <v>1016</v>
      </c>
      <c r="F19" s="239" t="s">
        <v>1175</v>
      </c>
      <c r="G19" s="20">
        <v>44</v>
      </c>
      <c r="H19" s="20">
        <v>10.8</v>
      </c>
      <c r="I19" s="20">
        <v>11.05</v>
      </c>
      <c r="J19" s="240">
        <v>0.58224537037037039</v>
      </c>
      <c r="K19" s="20" t="s">
        <v>539</v>
      </c>
      <c r="L19" s="20" t="s">
        <v>1176</v>
      </c>
      <c r="M19" s="240">
        <v>4.3310185185185181E-2</v>
      </c>
      <c r="N19" s="20" t="s">
        <v>680</v>
      </c>
      <c r="O19" t="s">
        <v>1193</v>
      </c>
      <c r="P19" t="s">
        <v>1194</v>
      </c>
    </row>
    <row r="20" spans="2:16" x14ac:dyDescent="0.25">
      <c r="B20" s="170">
        <v>10</v>
      </c>
      <c r="C20" t="s">
        <v>1016</v>
      </c>
      <c r="D20" s="239" t="s">
        <v>396</v>
      </c>
      <c r="E20" s="238" t="s">
        <v>1013</v>
      </c>
      <c r="F20" s="239" t="s">
        <v>1179</v>
      </c>
      <c r="G20" s="20">
        <v>42</v>
      </c>
      <c r="H20" s="20">
        <v>0</v>
      </c>
      <c r="I20" s="20">
        <v>-0.01</v>
      </c>
      <c r="J20" s="240">
        <v>0.62626157407407412</v>
      </c>
      <c r="K20" s="20" t="s">
        <v>539</v>
      </c>
      <c r="L20" s="20" t="s">
        <v>1176</v>
      </c>
      <c r="M20" s="240">
        <v>4.2569444444444444E-2</v>
      </c>
      <c r="N20" s="20" t="s">
        <v>680</v>
      </c>
      <c r="O20" t="s">
        <v>1195</v>
      </c>
      <c r="P20" t="s">
        <v>1194</v>
      </c>
    </row>
    <row r="21" spans="2:16" x14ac:dyDescent="0.25">
      <c r="B21" s="170">
        <v>11</v>
      </c>
      <c r="C21" t="s">
        <v>295</v>
      </c>
      <c r="D21" s="239" t="s">
        <v>12</v>
      </c>
      <c r="E21" s="238" t="s">
        <v>1015</v>
      </c>
      <c r="F21" s="239" t="s">
        <v>1175</v>
      </c>
      <c r="G21" s="20">
        <v>70</v>
      </c>
      <c r="H21" s="20">
        <v>-11.96</v>
      </c>
      <c r="I21" s="311" t="s">
        <v>3363</v>
      </c>
      <c r="J21" s="240">
        <v>0.66952546296296289</v>
      </c>
      <c r="K21" s="20" t="s">
        <v>539</v>
      </c>
      <c r="L21" s="20" t="s">
        <v>1176</v>
      </c>
      <c r="M21" s="240">
        <v>5.7037037037037032E-2</v>
      </c>
      <c r="N21" s="20" t="s">
        <v>359</v>
      </c>
      <c r="O21" t="s">
        <v>1196</v>
      </c>
      <c r="P21" t="s">
        <v>1197</v>
      </c>
    </row>
    <row r="22" spans="2:16" x14ac:dyDescent="0.25">
      <c r="B22" s="170">
        <v>12</v>
      </c>
      <c r="C22" t="s">
        <v>1015</v>
      </c>
      <c r="D22" s="239" t="s">
        <v>396</v>
      </c>
      <c r="E22" s="238" t="s">
        <v>295</v>
      </c>
      <c r="F22" s="239" t="s">
        <v>1181</v>
      </c>
      <c r="G22" s="20">
        <v>93</v>
      </c>
      <c r="H22" s="20">
        <v>0</v>
      </c>
      <c r="I22" s="20">
        <v>-0.59</v>
      </c>
      <c r="J22" s="240">
        <v>0.72729166666666656</v>
      </c>
      <c r="K22" s="20" t="s">
        <v>539</v>
      </c>
      <c r="L22" s="20" t="s">
        <v>1176</v>
      </c>
      <c r="M22" s="240">
        <v>6.159722222222222E-2</v>
      </c>
      <c r="N22" s="20" t="s">
        <v>34</v>
      </c>
      <c r="O22" t="s">
        <v>1198</v>
      </c>
      <c r="P22" t="s">
        <v>1199</v>
      </c>
    </row>
    <row r="23" spans="2:16" x14ac:dyDescent="0.25">
      <c r="B23" s="170">
        <v>13</v>
      </c>
      <c r="C23" t="s">
        <v>518</v>
      </c>
      <c r="D23" s="239" t="s">
        <v>6</v>
      </c>
      <c r="E23" s="238" t="s">
        <v>1019</v>
      </c>
      <c r="F23" s="239" t="s">
        <v>1175</v>
      </c>
      <c r="G23" s="20">
        <v>58</v>
      </c>
      <c r="H23" s="20">
        <v>13.58</v>
      </c>
      <c r="I23" s="20">
        <v>100.1</v>
      </c>
      <c r="J23" s="240">
        <v>0.78960648148148149</v>
      </c>
      <c r="K23" s="20" t="s">
        <v>539</v>
      </c>
      <c r="L23" s="20" t="s">
        <v>1176</v>
      </c>
      <c r="M23" s="240">
        <v>5.019675925925926E-2</v>
      </c>
      <c r="N23" s="20" t="s">
        <v>1200</v>
      </c>
      <c r="O23" t="s">
        <v>1201</v>
      </c>
      <c r="P23" t="s">
        <v>1202</v>
      </c>
    </row>
    <row r="24" spans="2:16" x14ac:dyDescent="0.25">
      <c r="B24" s="170">
        <v>14</v>
      </c>
      <c r="C24" t="s">
        <v>1019</v>
      </c>
      <c r="D24" s="239" t="s">
        <v>12</v>
      </c>
      <c r="E24" s="238" t="s">
        <v>518</v>
      </c>
      <c r="F24" s="239" t="s">
        <v>1175</v>
      </c>
      <c r="G24" s="20">
        <v>55</v>
      </c>
      <c r="H24" s="20">
        <v>-9.8699999999999992</v>
      </c>
      <c r="I24" s="20">
        <v>-9.89</v>
      </c>
      <c r="J24" s="240">
        <v>0.84050925925925923</v>
      </c>
      <c r="K24" s="20" t="s">
        <v>539</v>
      </c>
      <c r="L24" s="20" t="s">
        <v>1176</v>
      </c>
      <c r="M24" s="240">
        <v>5.0347222222222217E-2</v>
      </c>
      <c r="N24" s="20" t="s">
        <v>34</v>
      </c>
      <c r="O24" t="s">
        <v>1203</v>
      </c>
      <c r="P24" t="s">
        <v>1199</v>
      </c>
    </row>
    <row r="25" spans="2:16" x14ac:dyDescent="0.25">
      <c r="B25" s="170">
        <v>15</v>
      </c>
      <c r="C25" t="s">
        <v>1020</v>
      </c>
      <c r="D25" s="239" t="s">
        <v>12</v>
      </c>
      <c r="E25" s="238" t="s">
        <v>14</v>
      </c>
      <c r="F25" s="239" t="s">
        <v>1175</v>
      </c>
      <c r="G25" s="20">
        <v>76</v>
      </c>
      <c r="H25" s="311" t="s">
        <v>1714</v>
      </c>
      <c r="I25" s="20">
        <v>-327.42</v>
      </c>
      <c r="J25" s="240">
        <v>0.89156250000000004</v>
      </c>
      <c r="K25" s="20" t="s">
        <v>539</v>
      </c>
      <c r="L25" s="20" t="s">
        <v>1176</v>
      </c>
      <c r="M25" s="240">
        <v>5.7407407407407407E-2</v>
      </c>
      <c r="N25" s="20" t="s">
        <v>237</v>
      </c>
      <c r="O25" t="s">
        <v>1204</v>
      </c>
      <c r="P25" t="s">
        <v>1205</v>
      </c>
    </row>
    <row r="26" spans="2:16" x14ac:dyDescent="0.25">
      <c r="B26" s="170">
        <v>16</v>
      </c>
      <c r="C26" t="s">
        <v>14</v>
      </c>
      <c r="D26" s="239" t="s">
        <v>12</v>
      </c>
      <c r="E26" s="238" t="s">
        <v>1020</v>
      </c>
      <c r="F26" s="239" t="s">
        <v>1175</v>
      </c>
      <c r="G26" s="20">
        <v>61</v>
      </c>
      <c r="H26" s="20">
        <v>-300.64999999999998</v>
      </c>
      <c r="I26" s="20">
        <v>-21.45</v>
      </c>
      <c r="J26" s="240">
        <v>0.94968750000000002</v>
      </c>
      <c r="K26" s="20" t="s">
        <v>539</v>
      </c>
      <c r="L26" s="20" t="s">
        <v>1176</v>
      </c>
      <c r="M26" s="240">
        <v>5.1435185185185188E-2</v>
      </c>
      <c r="N26" s="20" t="s">
        <v>34</v>
      </c>
      <c r="O26" t="s">
        <v>1206</v>
      </c>
      <c r="P26" t="s">
        <v>1207</v>
      </c>
    </row>
    <row r="27" spans="2:16" x14ac:dyDescent="0.25">
      <c r="B27" s="170">
        <v>17</v>
      </c>
      <c r="C27" t="s">
        <v>1013</v>
      </c>
      <c r="D27" s="239" t="s">
        <v>396</v>
      </c>
      <c r="E27" s="238" t="s">
        <v>1015</v>
      </c>
      <c r="F27" s="239" t="s">
        <v>1179</v>
      </c>
      <c r="G27" s="20">
        <v>58</v>
      </c>
      <c r="H27" s="20">
        <v>0.01</v>
      </c>
      <c r="I27" s="20">
        <v>0.05</v>
      </c>
      <c r="J27" s="240">
        <v>1.8402777777777777E-3</v>
      </c>
      <c r="K27" s="20" t="s">
        <v>539</v>
      </c>
      <c r="L27" s="20" t="s">
        <v>1208</v>
      </c>
      <c r="M27" s="240">
        <v>5.2673611111111109E-2</v>
      </c>
      <c r="N27" s="20" t="s">
        <v>234</v>
      </c>
      <c r="O27" t="s">
        <v>1209</v>
      </c>
      <c r="P27" t="s">
        <v>1210</v>
      </c>
    </row>
    <row r="28" spans="2:16" x14ac:dyDescent="0.25">
      <c r="B28" s="170">
        <v>18</v>
      </c>
      <c r="C28" t="s">
        <v>1015</v>
      </c>
      <c r="D28" s="239" t="s">
        <v>396</v>
      </c>
      <c r="E28" s="238" t="s">
        <v>1013</v>
      </c>
      <c r="F28" s="239" t="s">
        <v>1181</v>
      </c>
      <c r="G28" s="20">
        <v>59</v>
      </c>
      <c r="H28" s="20">
        <v>-0.05</v>
      </c>
      <c r="I28" s="20">
        <v>-0.01</v>
      </c>
      <c r="J28" s="240">
        <v>5.5231481481481486E-2</v>
      </c>
      <c r="K28" s="20" t="s">
        <v>539</v>
      </c>
      <c r="L28" s="20" t="s">
        <v>1208</v>
      </c>
      <c r="M28" s="240">
        <v>5.1377314814814813E-2</v>
      </c>
      <c r="N28" s="20" t="s">
        <v>234</v>
      </c>
      <c r="O28" t="s">
        <v>1211</v>
      </c>
      <c r="P28" t="s">
        <v>1210</v>
      </c>
    </row>
    <row r="29" spans="2:16" x14ac:dyDescent="0.25">
      <c r="B29" s="170">
        <v>19</v>
      </c>
      <c r="C29" t="s">
        <v>1016</v>
      </c>
      <c r="D29" s="239" t="s">
        <v>6</v>
      </c>
      <c r="E29" s="238" t="s">
        <v>1019</v>
      </c>
      <c r="F29" s="239" t="s">
        <v>1175</v>
      </c>
      <c r="G29" s="20">
        <v>104</v>
      </c>
      <c r="H29" s="20">
        <v>10.54</v>
      </c>
      <c r="I29" s="20">
        <v>18.23</v>
      </c>
      <c r="J29" s="240">
        <v>0.10731481481481481</v>
      </c>
      <c r="K29" s="20" t="s">
        <v>539</v>
      </c>
      <c r="L29" s="20" t="s">
        <v>1208</v>
      </c>
      <c r="M29" s="240">
        <v>6.475694444444445E-2</v>
      </c>
      <c r="N29" s="20" t="s">
        <v>62</v>
      </c>
      <c r="O29" t="s">
        <v>1212</v>
      </c>
      <c r="P29" t="s">
        <v>1213</v>
      </c>
    </row>
    <row r="30" spans="2:16" x14ac:dyDescent="0.25">
      <c r="B30" s="170">
        <v>20</v>
      </c>
      <c r="C30" t="s">
        <v>1019</v>
      </c>
      <c r="D30" s="239" t="s">
        <v>396</v>
      </c>
      <c r="E30" s="238" t="s">
        <v>1016</v>
      </c>
      <c r="F30" s="239" t="s">
        <v>1187</v>
      </c>
      <c r="G30" s="20">
        <v>45</v>
      </c>
      <c r="H30" s="20">
        <v>0</v>
      </c>
      <c r="I30" s="20">
        <v>0</v>
      </c>
      <c r="J30" s="240">
        <v>0.17276620370370369</v>
      </c>
      <c r="K30" s="20" t="s">
        <v>539</v>
      </c>
      <c r="L30" s="20" t="s">
        <v>1208</v>
      </c>
      <c r="M30" s="240">
        <v>4.1099537037037039E-2</v>
      </c>
      <c r="N30" s="20" t="s">
        <v>465</v>
      </c>
      <c r="O30" t="s">
        <v>1214</v>
      </c>
      <c r="P30" t="s">
        <v>1215</v>
      </c>
    </row>
    <row r="31" spans="2:16" x14ac:dyDescent="0.25">
      <c r="B31" s="170">
        <v>21</v>
      </c>
      <c r="C31" t="s">
        <v>295</v>
      </c>
      <c r="D31" s="239" t="s">
        <v>396</v>
      </c>
      <c r="E31" s="238" t="s">
        <v>14</v>
      </c>
      <c r="F31" s="239" t="s">
        <v>1181</v>
      </c>
      <c r="G31" s="20">
        <v>80</v>
      </c>
      <c r="H31" s="20">
        <v>0</v>
      </c>
      <c r="I31" s="20">
        <v>0</v>
      </c>
      <c r="J31" s="240">
        <v>0.21457175925925928</v>
      </c>
      <c r="K31" s="20" t="s">
        <v>539</v>
      </c>
      <c r="L31" s="20" t="s">
        <v>1208</v>
      </c>
      <c r="M31" s="240">
        <v>5.7592592592592591E-2</v>
      </c>
      <c r="N31" s="20" t="s">
        <v>465</v>
      </c>
      <c r="O31" t="s">
        <v>1216</v>
      </c>
      <c r="P31" t="s">
        <v>1215</v>
      </c>
    </row>
    <row r="32" spans="2:16" x14ac:dyDescent="0.25">
      <c r="B32" s="170">
        <v>22</v>
      </c>
      <c r="C32" t="s">
        <v>14</v>
      </c>
      <c r="D32" s="239" t="s">
        <v>6</v>
      </c>
      <c r="E32" s="238" t="s">
        <v>295</v>
      </c>
      <c r="F32" s="239" t="s">
        <v>1175</v>
      </c>
      <c r="G32" s="20">
        <v>52</v>
      </c>
      <c r="H32" s="20">
        <v>327.02</v>
      </c>
      <c r="I32" s="20">
        <v>7.93</v>
      </c>
      <c r="J32" s="240">
        <v>0.27289351851851851</v>
      </c>
      <c r="K32" s="20" t="s">
        <v>539</v>
      </c>
      <c r="L32" s="20" t="s">
        <v>1208</v>
      </c>
      <c r="M32" s="240">
        <v>4.971064814814815E-2</v>
      </c>
      <c r="N32" s="20" t="s">
        <v>465</v>
      </c>
      <c r="O32" t="s">
        <v>1217</v>
      </c>
      <c r="P32" t="s">
        <v>1215</v>
      </c>
    </row>
    <row r="33" spans="2:16" x14ac:dyDescent="0.25">
      <c r="B33" s="170">
        <v>23</v>
      </c>
      <c r="C33" t="s">
        <v>518</v>
      </c>
      <c r="D33" s="239" t="s">
        <v>6</v>
      </c>
      <c r="E33" s="238" t="s">
        <v>1020</v>
      </c>
      <c r="F33" s="239" t="s">
        <v>1181</v>
      </c>
      <c r="G33" s="20">
        <v>60</v>
      </c>
      <c r="H33" s="20">
        <v>18.600000000000001</v>
      </c>
      <c r="I33" s="20">
        <v>4.1100000000000003</v>
      </c>
      <c r="J33" s="240">
        <v>0.32333333333333331</v>
      </c>
      <c r="K33" s="20" t="s">
        <v>539</v>
      </c>
      <c r="L33" s="20" t="s">
        <v>1208</v>
      </c>
      <c r="M33" s="240">
        <v>5.0590277777777776E-2</v>
      </c>
      <c r="N33" s="20" t="s">
        <v>465</v>
      </c>
      <c r="O33" t="s">
        <v>1218</v>
      </c>
      <c r="P33" t="s">
        <v>1215</v>
      </c>
    </row>
    <row r="34" spans="2:16" x14ac:dyDescent="0.25">
      <c r="B34" s="170">
        <v>24</v>
      </c>
      <c r="C34" t="s">
        <v>1020</v>
      </c>
      <c r="D34" s="239" t="s">
        <v>396</v>
      </c>
      <c r="E34" s="238" t="s">
        <v>518</v>
      </c>
      <c r="F34" s="239" t="s">
        <v>1179</v>
      </c>
      <c r="G34" s="20">
        <v>107</v>
      </c>
      <c r="H34" s="20">
        <v>0</v>
      </c>
      <c r="I34" s="20">
        <v>0</v>
      </c>
      <c r="J34" s="240">
        <v>0.37464120370370368</v>
      </c>
      <c r="K34" s="20" t="s">
        <v>539</v>
      </c>
      <c r="L34" s="20" t="s">
        <v>1208</v>
      </c>
      <c r="M34" s="240">
        <v>6.4895833333333333E-2</v>
      </c>
      <c r="N34" s="20" t="s">
        <v>392</v>
      </c>
      <c r="O34" t="s">
        <v>1219</v>
      </c>
      <c r="P34" t="s">
        <v>1215</v>
      </c>
    </row>
    <row r="35" spans="2:16" x14ac:dyDescent="0.25">
      <c r="B35" s="170">
        <v>25</v>
      </c>
      <c r="C35" t="s">
        <v>1013</v>
      </c>
      <c r="D35" s="239" t="s">
        <v>6</v>
      </c>
      <c r="E35" s="238" t="s">
        <v>1019</v>
      </c>
      <c r="F35" s="239" t="s">
        <v>1175</v>
      </c>
      <c r="G35" s="20">
        <v>69</v>
      </c>
      <c r="H35" s="20">
        <v>9.64</v>
      </c>
      <c r="I35" s="20">
        <v>7.26</v>
      </c>
      <c r="J35" s="240">
        <v>0.44025462962962963</v>
      </c>
      <c r="K35" s="20" t="s">
        <v>539</v>
      </c>
      <c r="L35" s="20" t="s">
        <v>1208</v>
      </c>
      <c r="M35" s="240">
        <v>5.3888888888888896E-2</v>
      </c>
      <c r="N35" s="20" t="s">
        <v>131</v>
      </c>
      <c r="O35" t="s">
        <v>1220</v>
      </c>
      <c r="P35" t="s">
        <v>1221</v>
      </c>
    </row>
    <row r="36" spans="2:16" x14ac:dyDescent="0.25">
      <c r="B36" s="170">
        <v>26</v>
      </c>
      <c r="C36" t="s">
        <v>1019</v>
      </c>
      <c r="D36" s="239" t="s">
        <v>6</v>
      </c>
      <c r="E36" s="238" t="s">
        <v>1013</v>
      </c>
      <c r="F36" s="239" t="s">
        <v>1175</v>
      </c>
      <c r="G36" s="20">
        <v>73</v>
      </c>
      <c r="H36" s="20">
        <v>12.79</v>
      </c>
      <c r="I36" s="20">
        <v>9.73</v>
      </c>
      <c r="J36" s="240">
        <v>0.49483796296296295</v>
      </c>
      <c r="K36" s="20" t="s">
        <v>539</v>
      </c>
      <c r="L36" s="20" t="s">
        <v>1208</v>
      </c>
      <c r="M36" s="240">
        <v>5.5057870370370375E-2</v>
      </c>
      <c r="N36" s="20" t="s">
        <v>110</v>
      </c>
      <c r="O36" t="s">
        <v>1222</v>
      </c>
      <c r="P36" t="s">
        <v>1223</v>
      </c>
    </row>
    <row r="37" spans="2:16" x14ac:dyDescent="0.25">
      <c r="B37" s="170">
        <v>27</v>
      </c>
      <c r="C37" t="s">
        <v>1015</v>
      </c>
      <c r="D37" s="239" t="s">
        <v>12</v>
      </c>
      <c r="E37" s="238" t="s">
        <v>14</v>
      </c>
      <c r="F37" s="239" t="s">
        <v>1224</v>
      </c>
      <c r="G37" s="20">
        <v>33</v>
      </c>
      <c r="H37" s="20">
        <v>0.17</v>
      </c>
      <c r="I37" s="20">
        <v>0</v>
      </c>
      <c r="J37" s="240">
        <v>0.55060185185185184</v>
      </c>
      <c r="K37" s="20" t="s">
        <v>539</v>
      </c>
      <c r="L37" s="20" t="s">
        <v>1208</v>
      </c>
      <c r="M37" s="240">
        <v>4.1562500000000002E-2</v>
      </c>
      <c r="N37" s="20" t="s">
        <v>106</v>
      </c>
      <c r="O37" t="s">
        <v>1225</v>
      </c>
      <c r="P37" t="s">
        <v>1226</v>
      </c>
    </row>
    <row r="38" spans="2:16" x14ac:dyDescent="0.25">
      <c r="B38" s="170">
        <v>28</v>
      </c>
      <c r="C38" t="s">
        <v>14</v>
      </c>
      <c r="D38" s="239" t="s">
        <v>396</v>
      </c>
      <c r="E38" s="238" t="s">
        <v>1015</v>
      </c>
      <c r="F38" s="239" t="s">
        <v>1181</v>
      </c>
      <c r="G38" s="20">
        <v>45</v>
      </c>
      <c r="H38" s="20">
        <v>1.19</v>
      </c>
      <c r="I38" s="20">
        <v>0.05</v>
      </c>
      <c r="J38" s="240">
        <v>0.59287037037037038</v>
      </c>
      <c r="K38" s="20" t="s">
        <v>539</v>
      </c>
      <c r="L38" s="20" t="s">
        <v>1208</v>
      </c>
      <c r="M38" s="240">
        <v>4.612268518518519E-2</v>
      </c>
      <c r="N38" s="20" t="s">
        <v>106</v>
      </c>
      <c r="O38" t="s">
        <v>1227</v>
      </c>
      <c r="P38" t="s">
        <v>1226</v>
      </c>
    </row>
    <row r="39" spans="2:16" x14ac:dyDescent="0.25">
      <c r="B39" s="170">
        <v>29</v>
      </c>
      <c r="C39" t="s">
        <v>1016</v>
      </c>
      <c r="D39" s="239" t="s">
        <v>6</v>
      </c>
      <c r="E39" s="238" t="s">
        <v>1020</v>
      </c>
      <c r="F39" s="239" t="s">
        <v>1175</v>
      </c>
      <c r="G39" s="20">
        <v>60</v>
      </c>
      <c r="H39" s="20" t="s">
        <v>446</v>
      </c>
      <c r="I39" s="20" t="s">
        <v>1228</v>
      </c>
      <c r="J39" s="240">
        <v>0.63972222222222219</v>
      </c>
      <c r="K39" s="20" t="s">
        <v>539</v>
      </c>
      <c r="L39" s="20" t="s">
        <v>1208</v>
      </c>
      <c r="M39" s="240">
        <v>5.0127314814814812E-2</v>
      </c>
      <c r="N39" s="20" t="s">
        <v>350</v>
      </c>
      <c r="O39" t="s">
        <v>1229</v>
      </c>
      <c r="P39" t="s">
        <v>1230</v>
      </c>
    </row>
    <row r="40" spans="2:16" x14ac:dyDescent="0.25">
      <c r="B40" s="170">
        <v>30</v>
      </c>
      <c r="C40" t="s">
        <v>1020</v>
      </c>
      <c r="D40" s="239" t="s">
        <v>12</v>
      </c>
      <c r="E40" s="238" t="s">
        <v>1016</v>
      </c>
      <c r="F40" s="239" t="s">
        <v>1175</v>
      </c>
      <c r="G40" s="20">
        <v>70</v>
      </c>
      <c r="H40" s="20">
        <v>-19.190000000000001</v>
      </c>
      <c r="I40" s="20">
        <v>-23.18</v>
      </c>
      <c r="J40" s="240">
        <v>0.69056712962962974</v>
      </c>
      <c r="K40" s="20" t="s">
        <v>539</v>
      </c>
      <c r="L40" s="20" t="s">
        <v>1208</v>
      </c>
      <c r="M40" s="240">
        <v>5.5115740740740743E-2</v>
      </c>
      <c r="N40" s="20" t="s">
        <v>106</v>
      </c>
      <c r="O40" t="s">
        <v>1231</v>
      </c>
      <c r="P40" t="s">
        <v>1226</v>
      </c>
    </row>
    <row r="41" spans="2:16" x14ac:dyDescent="0.25">
      <c r="B41" s="170">
        <v>31</v>
      </c>
      <c r="C41" t="s">
        <v>295</v>
      </c>
      <c r="D41" s="239" t="s">
        <v>396</v>
      </c>
      <c r="E41" s="238" t="s">
        <v>518</v>
      </c>
      <c r="F41" s="239" t="s">
        <v>1179</v>
      </c>
      <c r="G41" s="20">
        <v>84</v>
      </c>
      <c r="H41" s="20">
        <v>0</v>
      </c>
      <c r="I41" s="20">
        <v>0</v>
      </c>
      <c r="J41" s="240">
        <v>0.74640046296296303</v>
      </c>
      <c r="K41" s="20" t="s">
        <v>539</v>
      </c>
      <c r="L41" s="20" t="s">
        <v>1208</v>
      </c>
      <c r="M41" s="240">
        <v>5.7337962962962959E-2</v>
      </c>
      <c r="N41" s="20" t="s">
        <v>106</v>
      </c>
      <c r="O41" t="s">
        <v>1232</v>
      </c>
      <c r="P41" t="s">
        <v>1226</v>
      </c>
    </row>
    <row r="42" spans="2:16" x14ac:dyDescent="0.25">
      <c r="B42" s="170">
        <v>32</v>
      </c>
      <c r="C42" t="s">
        <v>518</v>
      </c>
      <c r="D42" s="239" t="s">
        <v>6</v>
      </c>
      <c r="E42" s="238" t="s">
        <v>295</v>
      </c>
      <c r="F42" s="239" t="s">
        <v>1175</v>
      </c>
      <c r="G42" s="20">
        <v>39</v>
      </c>
      <c r="H42" s="20">
        <v>14.55</v>
      </c>
      <c r="I42" s="20">
        <v>14.26</v>
      </c>
      <c r="J42" s="240">
        <v>0.80444444444444441</v>
      </c>
      <c r="K42" s="20" t="s">
        <v>539</v>
      </c>
      <c r="L42" s="20" t="s">
        <v>1208</v>
      </c>
      <c r="M42" s="240">
        <v>4.5509259259259256E-2</v>
      </c>
      <c r="N42" s="20" t="s">
        <v>148</v>
      </c>
      <c r="O42" t="s">
        <v>1233</v>
      </c>
      <c r="P42" t="s">
        <v>1234</v>
      </c>
    </row>
    <row r="43" spans="2:16" x14ac:dyDescent="0.25">
      <c r="B43" s="170">
        <v>33</v>
      </c>
      <c r="C43" t="s">
        <v>1013</v>
      </c>
      <c r="D43" s="239" t="s">
        <v>6</v>
      </c>
      <c r="E43" s="238" t="s">
        <v>14</v>
      </c>
      <c r="F43" s="239" t="s">
        <v>1175</v>
      </c>
      <c r="G43" s="20">
        <v>65</v>
      </c>
      <c r="H43" s="20">
        <v>15.77</v>
      </c>
      <c r="I43" s="20">
        <v>8.75</v>
      </c>
      <c r="J43" s="240">
        <v>0.85067129629629623</v>
      </c>
      <c r="K43" s="20" t="s">
        <v>539</v>
      </c>
      <c r="L43" s="20" t="s">
        <v>1208</v>
      </c>
      <c r="M43" s="240">
        <v>5.4074074074074073E-2</v>
      </c>
      <c r="N43" s="20" t="s">
        <v>82</v>
      </c>
      <c r="O43" t="s">
        <v>1235</v>
      </c>
      <c r="P43" t="s">
        <v>1236</v>
      </c>
    </row>
    <row r="44" spans="2:16" x14ac:dyDescent="0.25">
      <c r="B44" s="170">
        <v>34</v>
      </c>
      <c r="C44" t="s">
        <v>14</v>
      </c>
      <c r="D44" s="239" t="s">
        <v>12</v>
      </c>
      <c r="E44" s="238" t="s">
        <v>1013</v>
      </c>
      <c r="F44" s="239" t="s">
        <v>1175</v>
      </c>
      <c r="G44" s="20">
        <v>36</v>
      </c>
      <c r="H44" s="20">
        <v>-20.69</v>
      </c>
      <c r="I44" s="20">
        <v>-18.010000000000002</v>
      </c>
      <c r="J44" s="240">
        <v>0.90543981481481473</v>
      </c>
      <c r="K44" s="20" t="s">
        <v>539</v>
      </c>
      <c r="L44" s="20" t="s">
        <v>1208</v>
      </c>
      <c r="M44" s="240">
        <v>3.7025462962962961E-2</v>
      </c>
      <c r="N44" s="20" t="s">
        <v>36</v>
      </c>
      <c r="O44" t="s">
        <v>1237</v>
      </c>
      <c r="P44" t="s">
        <v>1238</v>
      </c>
    </row>
    <row r="45" spans="2:16" x14ac:dyDescent="0.25">
      <c r="B45" s="170">
        <v>35</v>
      </c>
      <c r="C45" t="s">
        <v>1019</v>
      </c>
      <c r="D45" s="239" t="s">
        <v>396</v>
      </c>
      <c r="E45" s="238" t="s">
        <v>1020</v>
      </c>
      <c r="F45" s="239" t="s">
        <v>1181</v>
      </c>
      <c r="G45" s="20">
        <v>127</v>
      </c>
      <c r="H45" s="20">
        <v>0</v>
      </c>
      <c r="I45" s="20">
        <v>-0.88</v>
      </c>
      <c r="J45" s="240">
        <v>0.94317129629629637</v>
      </c>
      <c r="K45" s="20" t="s">
        <v>539</v>
      </c>
      <c r="L45" s="20" t="s">
        <v>1208</v>
      </c>
      <c r="M45" s="240">
        <v>6.6493055555555555E-2</v>
      </c>
      <c r="N45" s="20" t="s">
        <v>36</v>
      </c>
      <c r="O45" t="s">
        <v>1239</v>
      </c>
      <c r="P45" t="s">
        <v>1240</v>
      </c>
    </row>
    <row r="46" spans="2:16" x14ac:dyDescent="0.25">
      <c r="B46" s="170">
        <v>36</v>
      </c>
      <c r="C46" t="s">
        <v>1020</v>
      </c>
      <c r="D46" s="239" t="s">
        <v>396</v>
      </c>
      <c r="E46" s="238" t="s">
        <v>1019</v>
      </c>
      <c r="F46" s="239" t="s">
        <v>1181</v>
      </c>
      <c r="G46" s="20">
        <v>48</v>
      </c>
      <c r="H46" s="20">
        <v>2.15</v>
      </c>
      <c r="I46" s="20">
        <v>3.24</v>
      </c>
      <c r="J46" s="240">
        <v>1.037037037037037E-2</v>
      </c>
      <c r="K46" s="20" t="s">
        <v>539</v>
      </c>
      <c r="L46" s="20" t="s">
        <v>1241</v>
      </c>
      <c r="M46" s="240">
        <v>3.9456018518518522E-2</v>
      </c>
      <c r="N46" s="20" t="s">
        <v>36</v>
      </c>
      <c r="O46" t="s">
        <v>1242</v>
      </c>
      <c r="P46" t="s">
        <v>1240</v>
      </c>
    </row>
    <row r="47" spans="2:16" x14ac:dyDescent="0.25">
      <c r="B47" s="170">
        <v>37</v>
      </c>
      <c r="C47" t="s">
        <v>1015</v>
      </c>
      <c r="D47" s="239" t="s">
        <v>396</v>
      </c>
      <c r="E47" s="238" t="s">
        <v>518</v>
      </c>
      <c r="F47" s="239" t="s">
        <v>1179</v>
      </c>
      <c r="G47" s="20">
        <v>83</v>
      </c>
      <c r="H47" s="20">
        <v>-0.05</v>
      </c>
      <c r="I47" s="20">
        <v>0</v>
      </c>
      <c r="J47" s="240">
        <v>5.0532407407407408E-2</v>
      </c>
      <c r="K47" s="20" t="s">
        <v>539</v>
      </c>
      <c r="L47" s="20" t="s">
        <v>1241</v>
      </c>
      <c r="M47" s="240">
        <v>5.9108796296296291E-2</v>
      </c>
      <c r="N47" s="20" t="s">
        <v>36</v>
      </c>
      <c r="O47" t="s">
        <v>1243</v>
      </c>
      <c r="P47" t="s">
        <v>1240</v>
      </c>
    </row>
    <row r="48" spans="2:16" x14ac:dyDescent="0.25">
      <c r="B48" s="170">
        <v>38</v>
      </c>
      <c r="C48" t="s">
        <v>518</v>
      </c>
      <c r="D48" s="239" t="s">
        <v>396</v>
      </c>
      <c r="E48" s="238" t="s">
        <v>1015</v>
      </c>
      <c r="F48" s="239" t="s">
        <v>1179</v>
      </c>
      <c r="G48" s="20">
        <v>47</v>
      </c>
      <c r="H48" s="20">
        <v>0</v>
      </c>
      <c r="I48" s="20">
        <v>0.05</v>
      </c>
      <c r="J48" s="240">
        <v>0.11037037037037038</v>
      </c>
      <c r="K48" s="20" t="s">
        <v>539</v>
      </c>
      <c r="L48" s="20" t="s">
        <v>1241</v>
      </c>
      <c r="M48" s="240">
        <v>4.5752314814814815E-2</v>
      </c>
      <c r="N48" s="20" t="s">
        <v>36</v>
      </c>
      <c r="O48" t="s">
        <v>1244</v>
      </c>
      <c r="P48" t="s">
        <v>1238</v>
      </c>
    </row>
    <row r="49" spans="2:16" x14ac:dyDescent="0.25">
      <c r="B49" s="170">
        <v>39</v>
      </c>
      <c r="C49" t="s">
        <v>1016</v>
      </c>
      <c r="D49" s="239" t="s">
        <v>396</v>
      </c>
      <c r="E49" s="238" t="s">
        <v>295</v>
      </c>
      <c r="F49" s="239" t="s">
        <v>1179</v>
      </c>
      <c r="G49" s="20">
        <v>45</v>
      </c>
      <c r="H49" s="20">
        <v>0</v>
      </c>
      <c r="I49" s="20">
        <v>0</v>
      </c>
      <c r="J49" s="240">
        <v>0.15684027777777779</v>
      </c>
      <c r="K49" s="20" t="s">
        <v>539</v>
      </c>
      <c r="L49" s="20" t="s">
        <v>1241</v>
      </c>
      <c r="M49" s="240">
        <v>3.8425925925925926E-2</v>
      </c>
      <c r="N49" s="20" t="s">
        <v>36</v>
      </c>
      <c r="O49" t="s">
        <v>1245</v>
      </c>
      <c r="P49" t="s">
        <v>1240</v>
      </c>
    </row>
    <row r="50" spans="2:16" x14ac:dyDescent="0.25">
      <c r="B50" s="170">
        <v>40</v>
      </c>
      <c r="C50" t="s">
        <v>295</v>
      </c>
      <c r="D50" s="239" t="s">
        <v>12</v>
      </c>
      <c r="E50" s="238" t="s">
        <v>1016</v>
      </c>
      <c r="F50" s="239" t="s">
        <v>1175</v>
      </c>
      <c r="G50" s="20">
        <v>86</v>
      </c>
      <c r="H50" s="20">
        <v>-7.6</v>
      </c>
      <c r="I50" s="20">
        <v>-9.4</v>
      </c>
      <c r="J50" s="240">
        <v>0.19598379629629628</v>
      </c>
      <c r="K50" s="20" t="s">
        <v>539</v>
      </c>
      <c r="L50" s="20" t="s">
        <v>1241</v>
      </c>
      <c r="M50" s="240">
        <v>6.0462962962962961E-2</v>
      </c>
      <c r="N50" s="20" t="s">
        <v>82</v>
      </c>
      <c r="O50" t="s">
        <v>1246</v>
      </c>
      <c r="P50" t="s">
        <v>1236</v>
      </c>
    </row>
    <row r="51" spans="2:16" x14ac:dyDescent="0.25">
      <c r="B51" s="170">
        <v>41</v>
      </c>
      <c r="C51" t="s">
        <v>1013</v>
      </c>
      <c r="D51" s="239" t="s">
        <v>6</v>
      </c>
      <c r="E51" s="238" t="s">
        <v>1020</v>
      </c>
      <c r="F51" s="239" t="s">
        <v>1175</v>
      </c>
      <c r="G51" s="20">
        <v>53</v>
      </c>
      <c r="H51" s="20">
        <v>10.220000000000001</v>
      </c>
      <c r="I51" s="20">
        <v>7.77</v>
      </c>
      <c r="J51" s="240">
        <v>0.25717592592592592</v>
      </c>
      <c r="K51" s="20" t="s">
        <v>539</v>
      </c>
      <c r="L51" s="20" t="s">
        <v>1241</v>
      </c>
      <c r="M51" s="240">
        <v>4.5000000000000005E-2</v>
      </c>
      <c r="N51" s="20" t="s">
        <v>103</v>
      </c>
      <c r="O51" t="s">
        <v>1247</v>
      </c>
      <c r="P51" t="s">
        <v>1248</v>
      </c>
    </row>
    <row r="52" spans="2:16" x14ac:dyDescent="0.25">
      <c r="B52" s="170">
        <v>42</v>
      </c>
      <c r="C52" t="s">
        <v>1020</v>
      </c>
      <c r="D52" s="239" t="s">
        <v>396</v>
      </c>
      <c r="E52" s="238" t="s">
        <v>1013</v>
      </c>
      <c r="F52" s="239" t="s">
        <v>1187</v>
      </c>
      <c r="G52" s="20">
        <v>60</v>
      </c>
      <c r="H52" s="20">
        <v>0</v>
      </c>
      <c r="I52" s="20">
        <v>-0.01</v>
      </c>
      <c r="J52" s="240">
        <v>0.30289351851851853</v>
      </c>
      <c r="K52" s="20" t="s">
        <v>539</v>
      </c>
      <c r="L52" s="20" t="s">
        <v>1241</v>
      </c>
      <c r="M52" s="240">
        <v>5.1168981481481489E-2</v>
      </c>
      <c r="N52" s="20" t="s">
        <v>45</v>
      </c>
      <c r="O52" t="s">
        <v>1249</v>
      </c>
      <c r="P52" t="s">
        <v>1250</v>
      </c>
    </row>
    <row r="53" spans="2:16" x14ac:dyDescent="0.25">
      <c r="B53" s="170">
        <v>43</v>
      </c>
      <c r="C53" t="s">
        <v>14</v>
      </c>
      <c r="D53" s="239" t="s">
        <v>396</v>
      </c>
      <c r="E53" s="238" t="s">
        <v>518</v>
      </c>
      <c r="F53" s="239" t="s">
        <v>1187</v>
      </c>
      <c r="G53" s="20">
        <v>24</v>
      </c>
      <c r="H53" s="20">
        <v>0</v>
      </c>
      <c r="I53" s="20">
        <v>0</v>
      </c>
      <c r="J53" s="240">
        <v>0.35476851851851854</v>
      </c>
      <c r="K53" s="20" t="s">
        <v>539</v>
      </c>
      <c r="L53" s="20" t="s">
        <v>1241</v>
      </c>
      <c r="M53" s="240">
        <v>3.0844907407407404E-2</v>
      </c>
      <c r="N53" s="20" t="s">
        <v>103</v>
      </c>
      <c r="O53" t="s">
        <v>1251</v>
      </c>
      <c r="P53" t="s">
        <v>1248</v>
      </c>
    </row>
    <row r="54" spans="2:16" x14ac:dyDescent="0.25">
      <c r="B54" s="170">
        <v>44</v>
      </c>
      <c r="C54" t="s">
        <v>518</v>
      </c>
      <c r="D54" s="239" t="s">
        <v>396</v>
      </c>
      <c r="E54" s="238" t="s">
        <v>14</v>
      </c>
      <c r="F54" s="239" t="s">
        <v>1181</v>
      </c>
      <c r="G54" s="20">
        <v>61</v>
      </c>
      <c r="H54" s="20">
        <v>0</v>
      </c>
      <c r="I54" s="20">
        <v>0</v>
      </c>
      <c r="J54" s="240">
        <v>0.38631944444444444</v>
      </c>
      <c r="K54" s="20" t="s">
        <v>539</v>
      </c>
      <c r="L54" s="20" t="s">
        <v>1241</v>
      </c>
      <c r="M54" s="240">
        <v>5.2453703703703704E-2</v>
      </c>
      <c r="N54" s="20" t="s">
        <v>45</v>
      </c>
      <c r="O54" t="s">
        <v>1252</v>
      </c>
      <c r="P54" t="s">
        <v>1250</v>
      </c>
    </row>
    <row r="55" spans="2:16" x14ac:dyDescent="0.25">
      <c r="B55" s="170">
        <v>45</v>
      </c>
      <c r="C55" t="s">
        <v>1019</v>
      </c>
      <c r="D55" s="239" t="s">
        <v>6</v>
      </c>
      <c r="E55" s="238" t="s">
        <v>295</v>
      </c>
      <c r="F55" s="239" t="s">
        <v>1175</v>
      </c>
      <c r="G55" s="20">
        <v>44</v>
      </c>
      <c r="H55" s="20">
        <v>8.1300000000000008</v>
      </c>
      <c r="I55" s="20">
        <v>8.6999999999999993</v>
      </c>
      <c r="J55" s="240">
        <v>0.43947916666666664</v>
      </c>
      <c r="K55" s="20" t="s">
        <v>539</v>
      </c>
      <c r="L55" s="20" t="s">
        <v>1241</v>
      </c>
      <c r="M55" s="240">
        <v>4.1030092592592597E-2</v>
      </c>
      <c r="N55" s="20" t="s">
        <v>103</v>
      </c>
      <c r="O55" t="s">
        <v>1253</v>
      </c>
      <c r="P55" t="s">
        <v>1248</v>
      </c>
    </row>
    <row r="56" spans="2:16" x14ac:dyDescent="0.25">
      <c r="B56" s="170">
        <v>46</v>
      </c>
      <c r="C56" t="s">
        <v>295</v>
      </c>
      <c r="D56" s="239" t="s">
        <v>12</v>
      </c>
      <c r="E56" s="238" t="s">
        <v>1019</v>
      </c>
      <c r="F56" s="239" t="s">
        <v>1175</v>
      </c>
      <c r="G56" s="20">
        <v>62</v>
      </c>
      <c r="H56" s="20">
        <v>-7.08</v>
      </c>
      <c r="I56" s="20">
        <v>-10.130000000000001</v>
      </c>
      <c r="J56" s="240">
        <v>0.48123842592592592</v>
      </c>
      <c r="K56" s="20" t="s">
        <v>539</v>
      </c>
      <c r="L56" s="20" t="s">
        <v>1241</v>
      </c>
      <c r="M56" s="240">
        <v>4.9745370370370377E-2</v>
      </c>
      <c r="N56" s="20" t="s">
        <v>103</v>
      </c>
      <c r="O56" t="s">
        <v>1254</v>
      </c>
      <c r="P56" t="s">
        <v>1248</v>
      </c>
    </row>
    <row r="57" spans="2:16" x14ac:dyDescent="0.25">
      <c r="B57" s="170">
        <v>47</v>
      </c>
      <c r="C57" t="s">
        <v>1015</v>
      </c>
      <c r="D57" s="239" t="s">
        <v>6</v>
      </c>
      <c r="E57" s="238" t="s">
        <v>1016</v>
      </c>
      <c r="F57" s="239" t="s">
        <v>1175</v>
      </c>
      <c r="G57" s="20">
        <v>36</v>
      </c>
      <c r="H57" s="20">
        <v>10.8</v>
      </c>
      <c r="I57" s="20">
        <v>13.83</v>
      </c>
      <c r="J57" s="240">
        <v>0.531712962962963</v>
      </c>
      <c r="K57" s="20" t="s">
        <v>539</v>
      </c>
      <c r="L57" s="20" t="s">
        <v>1241</v>
      </c>
      <c r="M57" s="240">
        <v>4.0949074074074075E-2</v>
      </c>
      <c r="N57" s="20" t="s">
        <v>113</v>
      </c>
      <c r="O57" t="s">
        <v>1255</v>
      </c>
      <c r="P57" t="s">
        <v>1256</v>
      </c>
    </row>
    <row r="58" spans="2:16" x14ac:dyDescent="0.25">
      <c r="B58" s="170">
        <v>48</v>
      </c>
      <c r="C58" t="s">
        <v>1016</v>
      </c>
      <c r="D58" s="239" t="s">
        <v>12</v>
      </c>
      <c r="E58" s="238" t="s">
        <v>1015</v>
      </c>
      <c r="F58" s="239" t="s">
        <v>1175</v>
      </c>
      <c r="G58" s="20">
        <v>32</v>
      </c>
      <c r="H58" s="20">
        <v>-23.66</v>
      </c>
      <c r="I58" s="20">
        <v>-18.64</v>
      </c>
      <c r="J58" s="240">
        <v>0.57339120370370367</v>
      </c>
      <c r="K58" s="20" t="s">
        <v>539</v>
      </c>
      <c r="L58" s="20" t="s">
        <v>1241</v>
      </c>
      <c r="M58" s="240">
        <v>4.0138888888888884E-2</v>
      </c>
      <c r="N58" s="20" t="s">
        <v>45</v>
      </c>
      <c r="O58" t="s">
        <v>1257</v>
      </c>
      <c r="P58" t="s">
        <v>1250</v>
      </c>
    </row>
    <row r="59" spans="2:16" x14ac:dyDescent="0.25">
      <c r="B59" s="170">
        <v>49</v>
      </c>
      <c r="C59" t="s">
        <v>1013</v>
      </c>
      <c r="D59" s="239" t="s">
        <v>396</v>
      </c>
      <c r="E59" s="238" t="s">
        <v>518</v>
      </c>
      <c r="F59" s="239" t="s">
        <v>1187</v>
      </c>
      <c r="G59" s="20">
        <v>26</v>
      </c>
      <c r="H59" s="20">
        <v>0.2</v>
      </c>
      <c r="I59" s="20">
        <v>0</v>
      </c>
      <c r="J59" s="240">
        <v>0.61427083333333332</v>
      </c>
      <c r="K59" s="20" t="s">
        <v>539</v>
      </c>
      <c r="L59" s="20" t="s">
        <v>1241</v>
      </c>
      <c r="M59" s="240">
        <v>3.0185185185185186E-2</v>
      </c>
      <c r="N59" s="20" t="s">
        <v>123</v>
      </c>
      <c r="O59" t="s">
        <v>1258</v>
      </c>
      <c r="P59" t="s">
        <v>1259</v>
      </c>
    </row>
    <row r="60" spans="2:16" x14ac:dyDescent="0.25">
      <c r="B60" s="170">
        <v>50</v>
      </c>
      <c r="C60" t="s">
        <v>518</v>
      </c>
      <c r="D60" s="239" t="s">
        <v>12</v>
      </c>
      <c r="E60" s="238" t="s">
        <v>1013</v>
      </c>
      <c r="F60" s="239" t="s">
        <v>1175</v>
      </c>
      <c r="G60" s="20">
        <v>59</v>
      </c>
      <c r="H60" s="20">
        <v>-10.95</v>
      </c>
      <c r="I60" s="20">
        <v>-9.85</v>
      </c>
      <c r="J60" s="240">
        <v>0.64515046296296297</v>
      </c>
      <c r="K60" s="20" t="s">
        <v>539</v>
      </c>
      <c r="L60" s="20" t="s">
        <v>1241</v>
      </c>
      <c r="M60" s="240">
        <v>5.0011574074074076E-2</v>
      </c>
      <c r="N60" s="20" t="s">
        <v>49</v>
      </c>
      <c r="O60" t="s">
        <v>1260</v>
      </c>
      <c r="P60" t="s">
        <v>1261</v>
      </c>
    </row>
    <row r="61" spans="2:16" x14ac:dyDescent="0.25">
      <c r="B61" s="170">
        <v>51</v>
      </c>
      <c r="C61" t="s">
        <v>1020</v>
      </c>
      <c r="D61" s="239" t="s">
        <v>396</v>
      </c>
      <c r="E61" s="238" t="s">
        <v>295</v>
      </c>
      <c r="F61" s="239" t="s">
        <v>1179</v>
      </c>
      <c r="G61" s="20">
        <v>60</v>
      </c>
      <c r="H61" s="20">
        <v>0</v>
      </c>
      <c r="I61" s="20">
        <v>0</v>
      </c>
      <c r="J61" s="240">
        <v>0.69585648148148149</v>
      </c>
      <c r="K61" s="20" t="s">
        <v>539</v>
      </c>
      <c r="L61" s="20" t="s">
        <v>1241</v>
      </c>
      <c r="M61" s="240">
        <v>4.8206018518518523E-2</v>
      </c>
      <c r="N61" s="20" t="s">
        <v>49</v>
      </c>
      <c r="O61" t="s">
        <v>1262</v>
      </c>
      <c r="P61" t="s">
        <v>1263</v>
      </c>
    </row>
    <row r="62" spans="2:16" x14ac:dyDescent="0.25">
      <c r="B62" s="170">
        <v>52</v>
      </c>
      <c r="C62" t="s">
        <v>295</v>
      </c>
      <c r="D62" s="239" t="s">
        <v>396</v>
      </c>
      <c r="E62" s="238" t="s">
        <v>1020</v>
      </c>
      <c r="F62" s="239" t="s">
        <v>1181</v>
      </c>
      <c r="G62" s="20">
        <v>74</v>
      </c>
      <c r="H62" s="20">
        <v>1.47</v>
      </c>
      <c r="I62" s="20">
        <v>0.34</v>
      </c>
      <c r="J62" s="240">
        <v>0.74479166666666663</v>
      </c>
      <c r="K62" s="20" t="s">
        <v>539</v>
      </c>
      <c r="L62" s="20" t="s">
        <v>1241</v>
      </c>
      <c r="M62" s="240">
        <v>5.4444444444444441E-2</v>
      </c>
      <c r="N62" s="20" t="s">
        <v>123</v>
      </c>
      <c r="O62" t="s">
        <v>1264</v>
      </c>
      <c r="P62" t="s">
        <v>1265</v>
      </c>
    </row>
    <row r="63" spans="2:16" x14ac:dyDescent="0.25">
      <c r="B63" s="170">
        <v>53</v>
      </c>
      <c r="C63" t="s">
        <v>14</v>
      </c>
      <c r="D63" s="239" t="s">
        <v>396</v>
      </c>
      <c r="E63" s="238" t="s">
        <v>1016</v>
      </c>
      <c r="F63" s="239" t="s">
        <v>1179</v>
      </c>
      <c r="G63" s="20">
        <v>68</v>
      </c>
      <c r="H63" s="20">
        <v>0</v>
      </c>
      <c r="I63" s="20">
        <v>0</v>
      </c>
      <c r="J63" s="240">
        <v>0.79995370370370367</v>
      </c>
      <c r="K63" s="20" t="s">
        <v>539</v>
      </c>
      <c r="L63" s="20" t="s">
        <v>1241</v>
      </c>
      <c r="M63" s="240">
        <v>5.6481481481481487E-2</v>
      </c>
      <c r="N63" s="20" t="s">
        <v>68</v>
      </c>
      <c r="O63" t="s">
        <v>1266</v>
      </c>
      <c r="P63" t="s">
        <v>1267</v>
      </c>
    </row>
    <row r="64" spans="2:16" x14ac:dyDescent="0.25">
      <c r="B64" s="170">
        <v>54</v>
      </c>
      <c r="C64" t="s">
        <v>1016</v>
      </c>
      <c r="D64" s="239" t="s">
        <v>6</v>
      </c>
      <c r="E64" s="238" t="s">
        <v>14</v>
      </c>
      <c r="F64" s="239" t="s">
        <v>1175</v>
      </c>
      <c r="G64" s="20">
        <v>43</v>
      </c>
      <c r="H64" s="20">
        <v>13.86</v>
      </c>
      <c r="I64" s="20">
        <v>11.8</v>
      </c>
      <c r="J64" s="240">
        <v>0.85714120370370372</v>
      </c>
      <c r="K64" s="20" t="s">
        <v>539</v>
      </c>
      <c r="L64" s="20" t="s">
        <v>1241</v>
      </c>
      <c r="M64" s="240">
        <v>4.4305555555555549E-2</v>
      </c>
      <c r="N64" s="20" t="s">
        <v>49</v>
      </c>
      <c r="O64" t="s">
        <v>1268</v>
      </c>
      <c r="P64" t="s">
        <v>1263</v>
      </c>
    </row>
    <row r="65" spans="2:16" x14ac:dyDescent="0.25">
      <c r="B65" s="170">
        <v>55</v>
      </c>
      <c r="C65" t="s">
        <v>1019</v>
      </c>
      <c r="D65" s="239" t="s">
        <v>396</v>
      </c>
      <c r="E65" s="238" t="s">
        <v>1015</v>
      </c>
      <c r="F65" s="239" t="s">
        <v>1179</v>
      </c>
      <c r="G65" s="20">
        <v>48</v>
      </c>
      <c r="H65" s="20">
        <v>0</v>
      </c>
      <c r="I65" s="20">
        <v>0.05</v>
      </c>
      <c r="J65" s="240">
        <v>0.9021527777777778</v>
      </c>
      <c r="K65" s="20" t="s">
        <v>539</v>
      </c>
      <c r="L65" s="20" t="s">
        <v>1241</v>
      </c>
      <c r="M65" s="240">
        <v>4.4224537037037041E-2</v>
      </c>
      <c r="N65" s="20" t="s">
        <v>49</v>
      </c>
      <c r="O65" t="s">
        <v>1269</v>
      </c>
      <c r="P65" t="s">
        <v>1263</v>
      </c>
    </row>
    <row r="66" spans="2:16" x14ac:dyDescent="0.25">
      <c r="B66" s="170">
        <v>56</v>
      </c>
      <c r="C66" t="s">
        <v>1015</v>
      </c>
      <c r="D66" s="239" t="s">
        <v>396</v>
      </c>
      <c r="E66" s="238" t="s">
        <v>1019</v>
      </c>
      <c r="F66" s="239" t="s">
        <v>1179</v>
      </c>
      <c r="G66" s="20">
        <v>108</v>
      </c>
      <c r="H66" s="20">
        <v>-0.05</v>
      </c>
      <c r="I66" s="20">
        <v>0</v>
      </c>
      <c r="J66" s="240">
        <v>0.94709490740740743</v>
      </c>
      <c r="K66" s="20" t="s">
        <v>539</v>
      </c>
      <c r="L66" s="20" t="s">
        <v>1241</v>
      </c>
      <c r="M66" s="240">
        <v>6.0717592592592594E-2</v>
      </c>
      <c r="N66" s="20" t="s">
        <v>68</v>
      </c>
      <c r="O66" t="s">
        <v>1270</v>
      </c>
      <c r="P66" t="s">
        <v>1267</v>
      </c>
    </row>
    <row r="67" spans="2:16" x14ac:dyDescent="0.25">
      <c r="B67" s="170">
        <v>57</v>
      </c>
      <c r="C67" t="s">
        <v>1013</v>
      </c>
      <c r="D67" s="239" t="s">
        <v>396</v>
      </c>
      <c r="E67" s="238" t="s">
        <v>295</v>
      </c>
      <c r="F67" s="239" t="s">
        <v>1179</v>
      </c>
      <c r="G67" s="20">
        <v>46</v>
      </c>
      <c r="H67" s="20">
        <v>0.01</v>
      </c>
      <c r="I67" s="20">
        <v>0</v>
      </c>
      <c r="J67" s="240">
        <v>8.5416666666666679E-3</v>
      </c>
      <c r="K67" s="20" t="s">
        <v>539</v>
      </c>
      <c r="L67" s="20" t="s">
        <v>1271</v>
      </c>
      <c r="M67" s="240">
        <v>4.311342592592593E-2</v>
      </c>
      <c r="N67" s="20" t="s">
        <v>90</v>
      </c>
      <c r="O67" t="s">
        <v>1272</v>
      </c>
      <c r="P67" t="s">
        <v>1273</v>
      </c>
    </row>
    <row r="68" spans="2:16" x14ac:dyDescent="0.25">
      <c r="B68" s="170">
        <v>58</v>
      </c>
      <c r="C68" t="s">
        <v>295</v>
      </c>
      <c r="D68" s="239" t="s">
        <v>12</v>
      </c>
      <c r="E68" s="238" t="s">
        <v>1013</v>
      </c>
      <c r="F68" s="239" t="s">
        <v>1175</v>
      </c>
      <c r="G68" s="20">
        <v>43</v>
      </c>
      <c r="H68" s="312" t="s">
        <v>3364</v>
      </c>
      <c r="I68" s="312" t="s">
        <v>3365</v>
      </c>
      <c r="J68" s="240">
        <v>5.2372685185185182E-2</v>
      </c>
      <c r="K68" s="20" t="s">
        <v>539</v>
      </c>
      <c r="L68" s="20" t="s">
        <v>1271</v>
      </c>
      <c r="M68" s="240">
        <v>4.4212962962962961E-2</v>
      </c>
      <c r="N68" s="20" t="s">
        <v>63</v>
      </c>
      <c r="O68" t="s">
        <v>1274</v>
      </c>
      <c r="P68" t="s">
        <v>1275</v>
      </c>
    </row>
    <row r="69" spans="2:16" x14ac:dyDescent="0.25">
      <c r="B69" s="170">
        <v>59</v>
      </c>
      <c r="C69" t="s">
        <v>518</v>
      </c>
      <c r="D69" s="239" t="s">
        <v>396</v>
      </c>
      <c r="E69" s="238" t="s">
        <v>1016</v>
      </c>
      <c r="F69" s="239" t="s">
        <v>1179</v>
      </c>
      <c r="G69" s="20">
        <v>55</v>
      </c>
      <c r="H69" s="20">
        <v>0</v>
      </c>
      <c r="I69" s="20">
        <v>0</v>
      </c>
      <c r="J69" s="240">
        <v>9.7303240740740746E-2</v>
      </c>
      <c r="K69" s="20" t="s">
        <v>539</v>
      </c>
      <c r="L69" s="20" t="s">
        <v>1271</v>
      </c>
      <c r="M69" s="240">
        <v>4.9444444444444437E-2</v>
      </c>
      <c r="N69" s="20" t="s">
        <v>90</v>
      </c>
      <c r="O69" t="s">
        <v>1276</v>
      </c>
      <c r="P69" t="s">
        <v>1273</v>
      </c>
    </row>
    <row r="70" spans="2:16" x14ac:dyDescent="0.25">
      <c r="B70" s="170">
        <v>60</v>
      </c>
      <c r="C70" t="s">
        <v>1016</v>
      </c>
      <c r="D70" s="239" t="s">
        <v>6</v>
      </c>
      <c r="E70" s="238" t="s">
        <v>518</v>
      </c>
      <c r="F70" s="239" t="s">
        <v>1175</v>
      </c>
      <c r="G70" s="20">
        <v>50</v>
      </c>
      <c r="H70" s="20">
        <v>10.36</v>
      </c>
      <c r="I70" s="20">
        <v>9.5299999999999994</v>
      </c>
      <c r="J70" s="240">
        <v>0.1474537037037037</v>
      </c>
      <c r="K70" s="20" t="s">
        <v>539</v>
      </c>
      <c r="L70" s="20" t="s">
        <v>1271</v>
      </c>
      <c r="M70" s="240">
        <v>4.6493055555555551E-2</v>
      </c>
      <c r="N70" s="20" t="s">
        <v>1277</v>
      </c>
      <c r="O70" t="s">
        <v>1278</v>
      </c>
      <c r="P70" t="s">
        <v>1279</v>
      </c>
    </row>
    <row r="71" spans="2:16" x14ac:dyDescent="0.25">
      <c r="B71" s="170">
        <v>61</v>
      </c>
      <c r="C71" t="s">
        <v>1020</v>
      </c>
      <c r="D71" s="239" t="s">
        <v>396</v>
      </c>
      <c r="E71" s="238" t="s">
        <v>1015</v>
      </c>
      <c r="F71" s="239" t="s">
        <v>1181</v>
      </c>
      <c r="G71" s="20">
        <v>64</v>
      </c>
      <c r="H71" s="20">
        <v>0.09</v>
      </c>
      <c r="I71" s="20">
        <v>0</v>
      </c>
      <c r="J71" s="240">
        <v>0.19465277777777779</v>
      </c>
      <c r="K71" s="20" t="s">
        <v>539</v>
      </c>
      <c r="L71" s="20" t="s">
        <v>1271</v>
      </c>
      <c r="M71" s="240">
        <v>5.2870370370370373E-2</v>
      </c>
      <c r="N71" s="20" t="s">
        <v>1280</v>
      </c>
      <c r="O71" t="s">
        <v>1281</v>
      </c>
      <c r="P71" t="s">
        <v>1282</v>
      </c>
    </row>
    <row r="72" spans="2:16" x14ac:dyDescent="0.25">
      <c r="B72" s="170">
        <v>62</v>
      </c>
      <c r="C72" t="s">
        <v>1015</v>
      </c>
      <c r="D72" s="239" t="s">
        <v>396</v>
      </c>
      <c r="E72" s="238" t="s">
        <v>1020</v>
      </c>
      <c r="F72" s="239" t="s">
        <v>1179</v>
      </c>
      <c r="G72" s="20">
        <v>54</v>
      </c>
      <c r="H72" s="20">
        <v>-0.05</v>
      </c>
      <c r="I72" s="20">
        <v>0</v>
      </c>
      <c r="J72" s="240">
        <v>0.24824074074074076</v>
      </c>
      <c r="K72" s="20" t="s">
        <v>539</v>
      </c>
      <c r="L72" s="20" t="s">
        <v>1271</v>
      </c>
      <c r="M72" s="240">
        <v>4.9444444444444437E-2</v>
      </c>
      <c r="N72" s="20" t="s">
        <v>90</v>
      </c>
      <c r="O72" t="s">
        <v>1283</v>
      </c>
      <c r="P72" t="s">
        <v>1273</v>
      </c>
    </row>
    <row r="73" spans="2:16" x14ac:dyDescent="0.25">
      <c r="B73" s="170">
        <v>63</v>
      </c>
      <c r="C73" t="s">
        <v>14</v>
      </c>
      <c r="D73" s="239" t="s">
        <v>6</v>
      </c>
      <c r="E73" s="238" t="s">
        <v>1019</v>
      </c>
      <c r="F73" s="239" t="s">
        <v>1175</v>
      </c>
      <c r="G73" s="20">
        <v>49</v>
      </c>
      <c r="H73" s="20">
        <v>17.66</v>
      </c>
      <c r="I73" s="20">
        <v>107.3</v>
      </c>
      <c r="J73" s="240">
        <v>0.29840277777777779</v>
      </c>
      <c r="K73" s="20" t="s">
        <v>539</v>
      </c>
      <c r="L73" s="20" t="s">
        <v>1271</v>
      </c>
      <c r="M73" s="240">
        <v>4.9953703703703702E-2</v>
      </c>
      <c r="N73" s="20" t="s">
        <v>246</v>
      </c>
      <c r="O73" t="s">
        <v>1284</v>
      </c>
      <c r="P73" t="s">
        <v>1285</v>
      </c>
    </row>
    <row r="74" spans="2:16" x14ac:dyDescent="0.25">
      <c r="B74" s="170">
        <v>64</v>
      </c>
      <c r="C74" t="s">
        <v>1019</v>
      </c>
      <c r="D74" s="239" t="s">
        <v>12</v>
      </c>
      <c r="E74" s="238" t="s">
        <v>14</v>
      </c>
      <c r="F74" s="239" t="s">
        <v>1175</v>
      </c>
      <c r="G74" s="20">
        <v>81</v>
      </c>
      <c r="H74" s="20">
        <v>-17.72</v>
      </c>
      <c r="I74" s="20">
        <v>-15.7</v>
      </c>
      <c r="J74" s="240">
        <v>0.3490625</v>
      </c>
      <c r="K74" s="20" t="s">
        <v>539</v>
      </c>
      <c r="L74" s="20" t="s">
        <v>1271</v>
      </c>
      <c r="M74" s="240">
        <v>5.9606481481481483E-2</v>
      </c>
      <c r="N74" s="20" t="s">
        <v>53</v>
      </c>
      <c r="O74" t="s">
        <v>1286</v>
      </c>
      <c r="P74" t="s">
        <v>1287</v>
      </c>
    </row>
    <row r="75" spans="2:16" x14ac:dyDescent="0.25">
      <c r="B75" s="170">
        <v>65</v>
      </c>
      <c r="C75" t="s">
        <v>1013</v>
      </c>
      <c r="D75" s="239" t="s">
        <v>6</v>
      </c>
      <c r="E75" s="238" t="s">
        <v>1016</v>
      </c>
      <c r="F75" s="239" t="s">
        <v>1175</v>
      </c>
      <c r="G75" s="20">
        <v>57</v>
      </c>
      <c r="H75" s="20">
        <v>11.69</v>
      </c>
      <c r="I75" s="20">
        <v>18.05</v>
      </c>
      <c r="J75" s="240">
        <v>0.40936342592592595</v>
      </c>
      <c r="K75" s="20" t="s">
        <v>539</v>
      </c>
      <c r="L75" s="20" t="s">
        <v>1271</v>
      </c>
      <c r="M75" s="240">
        <v>4.9398148148148142E-2</v>
      </c>
      <c r="N75" s="20" t="s">
        <v>108</v>
      </c>
      <c r="O75" t="s">
        <v>1288</v>
      </c>
      <c r="P75" t="s">
        <v>1215</v>
      </c>
    </row>
    <row r="76" spans="2:16" x14ac:dyDescent="0.25">
      <c r="B76" s="170">
        <v>66</v>
      </c>
      <c r="C76" t="s">
        <v>1016</v>
      </c>
      <c r="D76" s="239" t="s">
        <v>396</v>
      </c>
      <c r="E76" s="238" t="s">
        <v>1013</v>
      </c>
      <c r="F76" s="239" t="s">
        <v>1181</v>
      </c>
      <c r="G76" s="20">
        <v>83</v>
      </c>
      <c r="H76" s="20">
        <v>0.93</v>
      </c>
      <c r="I76" s="20">
        <v>0</v>
      </c>
      <c r="J76" s="240">
        <v>0.45945601851851853</v>
      </c>
      <c r="K76" s="20" t="s">
        <v>539</v>
      </c>
      <c r="L76" s="20" t="s">
        <v>1271</v>
      </c>
      <c r="M76" s="240">
        <v>5.9236111111111107E-2</v>
      </c>
      <c r="N76" s="20" t="s">
        <v>108</v>
      </c>
      <c r="O76" t="s">
        <v>1289</v>
      </c>
      <c r="P76" t="s">
        <v>1215</v>
      </c>
    </row>
    <row r="77" spans="2:16" x14ac:dyDescent="0.25">
      <c r="B77" s="170">
        <v>67</v>
      </c>
      <c r="C77" t="s">
        <v>295</v>
      </c>
      <c r="D77" s="239" t="s">
        <v>396</v>
      </c>
      <c r="E77" s="238" t="s">
        <v>1015</v>
      </c>
      <c r="F77" s="239" t="s">
        <v>1181</v>
      </c>
      <c r="G77" s="20">
        <v>102</v>
      </c>
      <c r="H77" s="20">
        <v>0.71</v>
      </c>
      <c r="I77" s="20">
        <v>0</v>
      </c>
      <c r="J77" s="240">
        <v>0.51939814814814811</v>
      </c>
      <c r="K77" s="20" t="s">
        <v>539</v>
      </c>
      <c r="L77" s="20" t="s">
        <v>1271</v>
      </c>
      <c r="M77" s="240">
        <v>6.3553240740740743E-2</v>
      </c>
      <c r="N77" s="20" t="s">
        <v>108</v>
      </c>
      <c r="O77" t="s">
        <v>1290</v>
      </c>
      <c r="P77" t="s">
        <v>1215</v>
      </c>
    </row>
    <row r="78" spans="2:16" x14ac:dyDescent="0.25">
      <c r="B78" s="170">
        <v>68</v>
      </c>
      <c r="C78" t="s">
        <v>1015</v>
      </c>
      <c r="D78" s="239" t="s">
        <v>396</v>
      </c>
      <c r="E78" s="238" t="s">
        <v>295</v>
      </c>
      <c r="F78" s="239" t="s">
        <v>1179</v>
      </c>
      <c r="G78" s="20">
        <v>45</v>
      </c>
      <c r="H78" s="20">
        <v>-0.05</v>
      </c>
      <c r="I78" s="20">
        <v>0</v>
      </c>
      <c r="J78" s="240">
        <v>0.58368055555555554</v>
      </c>
      <c r="K78" s="20" t="s">
        <v>539</v>
      </c>
      <c r="L78" s="20" t="s">
        <v>1271</v>
      </c>
      <c r="M78" s="240">
        <v>4.4282407407407409E-2</v>
      </c>
      <c r="N78" s="20" t="s">
        <v>108</v>
      </c>
      <c r="O78" t="s">
        <v>1291</v>
      </c>
      <c r="P78" t="s">
        <v>1215</v>
      </c>
    </row>
    <row r="79" spans="2:16" x14ac:dyDescent="0.25">
      <c r="B79" s="170">
        <v>69</v>
      </c>
      <c r="C79" t="s">
        <v>518</v>
      </c>
      <c r="D79" s="239" t="s">
        <v>6</v>
      </c>
      <c r="E79" s="238" t="s">
        <v>1019</v>
      </c>
      <c r="F79" s="239" t="s">
        <v>1175</v>
      </c>
      <c r="G79" s="20">
        <v>47</v>
      </c>
      <c r="H79" s="20">
        <v>13.73</v>
      </c>
      <c r="I79" s="20">
        <v>11.8</v>
      </c>
      <c r="J79" s="240">
        <v>0.62870370370370365</v>
      </c>
      <c r="K79" s="20" t="s">
        <v>539</v>
      </c>
      <c r="L79" s="20" t="s">
        <v>1271</v>
      </c>
      <c r="M79" s="240">
        <v>4.4201388888888887E-2</v>
      </c>
      <c r="N79" s="20" t="s">
        <v>108</v>
      </c>
      <c r="O79" t="s">
        <v>1292</v>
      </c>
      <c r="P79" t="s">
        <v>1215</v>
      </c>
    </row>
    <row r="80" spans="2:16" x14ac:dyDescent="0.25">
      <c r="B80" s="170">
        <v>70</v>
      </c>
      <c r="C80" t="s">
        <v>1019</v>
      </c>
      <c r="D80" s="239" t="s">
        <v>396</v>
      </c>
      <c r="E80" s="238" t="s">
        <v>518</v>
      </c>
      <c r="F80" s="239" t="s">
        <v>1179</v>
      </c>
      <c r="G80" s="20">
        <v>132</v>
      </c>
      <c r="H80" s="20">
        <v>0</v>
      </c>
      <c r="I80" s="20">
        <v>0</v>
      </c>
      <c r="J80" s="240">
        <v>0.67359953703703701</v>
      </c>
      <c r="K80" s="20" t="s">
        <v>539</v>
      </c>
      <c r="L80" s="20" t="s">
        <v>1271</v>
      </c>
      <c r="M80" s="240">
        <v>6.8310185185185182E-2</v>
      </c>
      <c r="N80" s="20" t="s">
        <v>108</v>
      </c>
      <c r="O80" t="s">
        <v>1293</v>
      </c>
      <c r="P80" t="s">
        <v>1215</v>
      </c>
    </row>
    <row r="81" spans="2:16" x14ac:dyDescent="0.25">
      <c r="B81" s="170">
        <v>71</v>
      </c>
      <c r="C81" t="s">
        <v>1020</v>
      </c>
      <c r="D81" s="239" t="s">
        <v>396</v>
      </c>
      <c r="E81" s="238" t="s">
        <v>14</v>
      </c>
      <c r="F81" s="239" t="s">
        <v>1187</v>
      </c>
      <c r="G81" s="20">
        <v>64</v>
      </c>
      <c r="H81" s="20">
        <v>0</v>
      </c>
      <c r="I81" s="20">
        <v>0</v>
      </c>
      <c r="J81" s="240">
        <v>0.74261574074074066</v>
      </c>
      <c r="K81" s="20" t="s">
        <v>539</v>
      </c>
      <c r="L81" s="20" t="s">
        <v>1271</v>
      </c>
      <c r="M81" s="240">
        <v>5.3657407407407404E-2</v>
      </c>
      <c r="N81" s="20" t="s">
        <v>108</v>
      </c>
      <c r="O81" t="s">
        <v>1294</v>
      </c>
      <c r="P81" t="s">
        <v>1215</v>
      </c>
    </row>
    <row r="82" spans="2:16" x14ac:dyDescent="0.25">
      <c r="B82" s="170">
        <v>72</v>
      </c>
      <c r="C82" t="s">
        <v>14</v>
      </c>
      <c r="D82" s="239" t="s">
        <v>6</v>
      </c>
      <c r="E82" s="238" t="s">
        <v>1020</v>
      </c>
      <c r="F82" s="239" t="s">
        <v>1175</v>
      </c>
      <c r="G82" s="20">
        <v>70</v>
      </c>
      <c r="H82" s="20">
        <v>312.91000000000003</v>
      </c>
      <c r="I82" s="20">
        <v>11.7</v>
      </c>
      <c r="J82" s="240">
        <v>0.79697916666666668</v>
      </c>
      <c r="K82" s="20" t="s">
        <v>539</v>
      </c>
      <c r="L82" s="20" t="s">
        <v>1271</v>
      </c>
      <c r="M82" s="240">
        <v>5.5509259259259258E-2</v>
      </c>
      <c r="N82" s="20" t="s">
        <v>108</v>
      </c>
      <c r="O82" t="s">
        <v>1295</v>
      </c>
      <c r="P82" t="s">
        <v>1215</v>
      </c>
    </row>
    <row r="83" spans="2:16" x14ac:dyDescent="0.25">
      <c r="B83" s="170">
        <v>73</v>
      </c>
      <c r="C83" t="s">
        <v>1013</v>
      </c>
      <c r="D83" s="239" t="s">
        <v>396</v>
      </c>
      <c r="E83" s="238" t="s">
        <v>1015</v>
      </c>
      <c r="F83" s="239" t="s">
        <v>1179</v>
      </c>
      <c r="G83" s="20">
        <v>58</v>
      </c>
      <c r="H83" s="20">
        <v>0.05</v>
      </c>
      <c r="I83" s="20">
        <v>0.05</v>
      </c>
      <c r="J83" s="240">
        <v>0.85319444444444448</v>
      </c>
      <c r="K83" s="20" t="s">
        <v>539</v>
      </c>
      <c r="L83" s="20" t="s">
        <v>1271</v>
      </c>
      <c r="M83" s="240">
        <v>5.0300925925925923E-2</v>
      </c>
      <c r="N83" s="20" t="s">
        <v>91</v>
      </c>
      <c r="O83" t="s">
        <v>1296</v>
      </c>
      <c r="P83" t="s">
        <v>1297</v>
      </c>
    </row>
    <row r="84" spans="2:16" x14ac:dyDescent="0.25">
      <c r="B84" s="170">
        <v>74</v>
      </c>
      <c r="C84" t="s">
        <v>1015</v>
      </c>
      <c r="D84" s="239" t="s">
        <v>396</v>
      </c>
      <c r="E84" s="238" t="s">
        <v>1013</v>
      </c>
      <c r="F84" s="239" t="s">
        <v>1179</v>
      </c>
      <c r="G84" s="20">
        <v>75</v>
      </c>
      <c r="H84" s="20">
        <v>-0.05</v>
      </c>
      <c r="I84" s="20">
        <v>-0.01</v>
      </c>
      <c r="J84" s="240">
        <v>0.90421296296296294</v>
      </c>
      <c r="K84" s="20" t="s">
        <v>539</v>
      </c>
      <c r="L84" s="20" t="s">
        <v>1271</v>
      </c>
      <c r="M84" s="240">
        <v>5.7569444444444444E-2</v>
      </c>
      <c r="N84" s="20" t="s">
        <v>91</v>
      </c>
      <c r="O84" t="s">
        <v>1298</v>
      </c>
      <c r="P84" t="s">
        <v>1297</v>
      </c>
    </row>
    <row r="85" spans="2:16" x14ac:dyDescent="0.25">
      <c r="B85" s="170">
        <v>75</v>
      </c>
      <c r="C85" t="s">
        <v>1016</v>
      </c>
      <c r="D85" s="239" t="s">
        <v>396</v>
      </c>
      <c r="E85" s="238" t="s">
        <v>1019</v>
      </c>
      <c r="F85" s="239" t="s">
        <v>1179</v>
      </c>
      <c r="G85" s="20">
        <v>69</v>
      </c>
      <c r="H85" s="20">
        <v>0</v>
      </c>
      <c r="I85" s="20">
        <v>0</v>
      </c>
      <c r="J85" s="240">
        <v>0.96250000000000002</v>
      </c>
      <c r="K85" s="20" t="s">
        <v>539</v>
      </c>
      <c r="L85" s="20" t="s">
        <v>1271</v>
      </c>
      <c r="M85" s="240">
        <v>4.6655092592592595E-2</v>
      </c>
      <c r="N85" s="20" t="s">
        <v>111</v>
      </c>
      <c r="O85" t="s">
        <v>1299</v>
      </c>
      <c r="P85" t="s">
        <v>1300</v>
      </c>
    </row>
    <row r="86" spans="2:16" x14ac:dyDescent="0.25">
      <c r="B86" s="170">
        <v>76</v>
      </c>
      <c r="C86" t="s">
        <v>1019</v>
      </c>
      <c r="D86" s="239" t="s">
        <v>396</v>
      </c>
      <c r="E86" s="238" t="s">
        <v>1016</v>
      </c>
      <c r="F86" s="239" t="s">
        <v>1179</v>
      </c>
      <c r="G86" s="20">
        <v>42</v>
      </c>
      <c r="H86" s="20">
        <v>0</v>
      </c>
      <c r="I86" s="20">
        <v>0</v>
      </c>
      <c r="J86" s="240">
        <v>9.8495370370370369E-3</v>
      </c>
      <c r="K86" s="20" t="s">
        <v>539</v>
      </c>
      <c r="L86" s="20" t="s">
        <v>1301</v>
      </c>
      <c r="M86" s="240">
        <v>4.0185185185185185E-2</v>
      </c>
      <c r="N86" s="20" t="s">
        <v>352</v>
      </c>
      <c r="O86" t="s">
        <v>1302</v>
      </c>
      <c r="P86" t="s">
        <v>1303</v>
      </c>
    </row>
    <row r="87" spans="2:16" x14ac:dyDescent="0.25">
      <c r="B87" s="170">
        <v>77</v>
      </c>
      <c r="C87" t="s">
        <v>295</v>
      </c>
      <c r="D87" s="239" t="s">
        <v>396</v>
      </c>
      <c r="E87" s="238" t="s">
        <v>14</v>
      </c>
      <c r="F87" s="239" t="s">
        <v>1179</v>
      </c>
      <c r="G87" s="20">
        <v>46</v>
      </c>
      <c r="H87" s="20">
        <v>0</v>
      </c>
      <c r="I87" s="20">
        <v>0</v>
      </c>
      <c r="J87" s="240">
        <v>5.0740740740740746E-2</v>
      </c>
      <c r="K87" s="20" t="s">
        <v>539</v>
      </c>
      <c r="L87" s="20" t="s">
        <v>1301</v>
      </c>
      <c r="M87" s="240">
        <v>4.1550925925925929E-2</v>
      </c>
      <c r="N87" s="20" t="s">
        <v>91</v>
      </c>
      <c r="O87" t="s">
        <v>1304</v>
      </c>
      <c r="P87" t="s">
        <v>1297</v>
      </c>
    </row>
    <row r="88" spans="2:16" x14ac:dyDescent="0.25">
      <c r="B88" s="170">
        <v>78</v>
      </c>
      <c r="C88" t="s">
        <v>14</v>
      </c>
      <c r="D88" s="239" t="s">
        <v>6</v>
      </c>
      <c r="E88" s="238" t="s">
        <v>295</v>
      </c>
      <c r="F88" s="239" t="s">
        <v>1175</v>
      </c>
      <c r="G88" s="20">
        <v>61</v>
      </c>
      <c r="H88" s="20">
        <v>284.24</v>
      </c>
      <c r="I88" s="20">
        <v>8.1300000000000008</v>
      </c>
      <c r="J88" s="240">
        <v>9.302083333333333E-2</v>
      </c>
      <c r="K88" s="20" t="s">
        <v>539</v>
      </c>
      <c r="L88" s="20" t="s">
        <v>1301</v>
      </c>
      <c r="M88" s="240">
        <v>5.3946759259259257E-2</v>
      </c>
      <c r="N88" s="20" t="s">
        <v>91</v>
      </c>
      <c r="O88" t="s">
        <v>1305</v>
      </c>
      <c r="P88" t="s">
        <v>1297</v>
      </c>
    </row>
    <row r="89" spans="2:16" x14ac:dyDescent="0.25">
      <c r="B89" s="170">
        <v>79</v>
      </c>
      <c r="C89" t="s">
        <v>518</v>
      </c>
      <c r="D89" s="239" t="s">
        <v>6</v>
      </c>
      <c r="E89" s="238" t="s">
        <v>1020</v>
      </c>
      <c r="F89" s="239" t="s">
        <v>1175</v>
      </c>
      <c r="G89" s="20">
        <v>57</v>
      </c>
      <c r="H89" s="20">
        <v>24.88</v>
      </c>
      <c r="I89" s="20">
        <v>6.63</v>
      </c>
      <c r="J89" s="240">
        <v>0.14769675925925926</v>
      </c>
      <c r="K89" s="20" t="s">
        <v>539</v>
      </c>
      <c r="L89" s="20" t="s">
        <v>1301</v>
      </c>
      <c r="M89" s="240">
        <v>4.9594907407407407E-2</v>
      </c>
      <c r="N89" s="20" t="s">
        <v>91</v>
      </c>
      <c r="O89" t="s">
        <v>1306</v>
      </c>
      <c r="P89" t="s">
        <v>1297</v>
      </c>
    </row>
    <row r="90" spans="2:16" x14ac:dyDescent="0.25">
      <c r="B90" s="170">
        <v>80</v>
      </c>
      <c r="C90" t="s">
        <v>1020</v>
      </c>
      <c r="D90" s="239" t="s">
        <v>12</v>
      </c>
      <c r="E90" s="238" t="s">
        <v>518</v>
      </c>
      <c r="F90" s="239" t="s">
        <v>1175</v>
      </c>
      <c r="G90" s="20">
        <v>61</v>
      </c>
      <c r="H90" s="20">
        <v>-11.53</v>
      </c>
      <c r="I90" s="20">
        <v>-21.93</v>
      </c>
      <c r="J90" s="240">
        <v>0.19800925925925927</v>
      </c>
      <c r="K90" s="20" t="s">
        <v>539</v>
      </c>
      <c r="L90" s="20" t="s">
        <v>1301</v>
      </c>
      <c r="M90" s="240">
        <v>5.1249999999999997E-2</v>
      </c>
      <c r="N90" s="20" t="s">
        <v>91</v>
      </c>
      <c r="O90" t="s">
        <v>1307</v>
      </c>
      <c r="P90" t="s">
        <v>1297</v>
      </c>
    </row>
    <row r="91" spans="2:16" x14ac:dyDescent="0.25">
      <c r="B91" s="170">
        <v>81</v>
      </c>
      <c r="C91" t="s">
        <v>1013</v>
      </c>
      <c r="D91" s="239" t="s">
        <v>6</v>
      </c>
      <c r="E91" s="238" t="s">
        <v>1019</v>
      </c>
      <c r="F91" s="239" t="s">
        <v>1175</v>
      </c>
      <c r="G91" s="20">
        <v>53</v>
      </c>
      <c r="H91" s="20">
        <v>10.61</v>
      </c>
      <c r="I91" s="20">
        <v>8.9600000000000009</v>
      </c>
      <c r="J91" s="240">
        <v>0.24997685185185184</v>
      </c>
      <c r="K91" s="20" t="s">
        <v>539</v>
      </c>
      <c r="L91" s="20" t="s">
        <v>1301</v>
      </c>
      <c r="M91" s="240">
        <v>4.9490740740740745E-2</v>
      </c>
      <c r="N91" s="20" t="s">
        <v>375</v>
      </c>
      <c r="O91" t="s">
        <v>1308</v>
      </c>
      <c r="P91" t="s">
        <v>1238</v>
      </c>
    </row>
    <row r="92" spans="2:16" x14ac:dyDescent="0.25">
      <c r="B92" s="170">
        <v>82</v>
      </c>
      <c r="C92" t="s">
        <v>1019</v>
      </c>
      <c r="D92" s="239" t="s">
        <v>396</v>
      </c>
      <c r="E92" s="238" t="s">
        <v>1013</v>
      </c>
      <c r="F92" s="239" t="s">
        <v>1179</v>
      </c>
      <c r="G92" s="20">
        <v>53</v>
      </c>
      <c r="H92" s="20">
        <v>0</v>
      </c>
      <c r="I92" s="20">
        <v>-0.01</v>
      </c>
      <c r="J92" s="240">
        <v>0.30017361111111113</v>
      </c>
      <c r="K92" s="20" t="s">
        <v>539</v>
      </c>
      <c r="L92" s="20" t="s">
        <v>1301</v>
      </c>
      <c r="M92" s="240">
        <v>5.0405092592592592E-2</v>
      </c>
      <c r="N92" s="20" t="s">
        <v>375</v>
      </c>
      <c r="O92" t="s">
        <v>1309</v>
      </c>
      <c r="P92" t="s">
        <v>1238</v>
      </c>
    </row>
    <row r="93" spans="2:16" x14ac:dyDescent="0.25">
      <c r="B93" s="170">
        <v>83</v>
      </c>
      <c r="C93" t="s">
        <v>1015</v>
      </c>
      <c r="D93" s="239" t="s">
        <v>6</v>
      </c>
      <c r="E93" s="238" t="s">
        <v>14</v>
      </c>
      <c r="F93" s="239" t="s">
        <v>1175</v>
      </c>
      <c r="G93" s="20">
        <v>63</v>
      </c>
      <c r="H93" s="20">
        <v>24.7</v>
      </c>
      <c r="I93" s="20">
        <v>15.42</v>
      </c>
      <c r="J93" s="240">
        <v>0.35127314814814814</v>
      </c>
      <c r="K93" s="20" t="s">
        <v>539</v>
      </c>
      <c r="L93" s="20" t="s">
        <v>1301</v>
      </c>
      <c r="M93" s="240">
        <v>5.5138888888888883E-2</v>
      </c>
      <c r="N93" s="20" t="s">
        <v>375</v>
      </c>
      <c r="O93" t="s">
        <v>1310</v>
      </c>
      <c r="P93" t="s">
        <v>1238</v>
      </c>
    </row>
    <row r="94" spans="2:16" x14ac:dyDescent="0.25">
      <c r="B94" s="170">
        <v>84</v>
      </c>
      <c r="C94" t="s">
        <v>14</v>
      </c>
      <c r="D94" s="239" t="s">
        <v>6</v>
      </c>
      <c r="E94" s="238" t="s">
        <v>1015</v>
      </c>
      <c r="F94" s="239" t="s">
        <v>1175</v>
      </c>
      <c r="G94" s="20">
        <v>158</v>
      </c>
      <c r="H94" s="20">
        <v>13.79</v>
      </c>
      <c r="I94" s="20">
        <v>986.9</v>
      </c>
      <c r="J94" s="240">
        <v>0.40715277777777775</v>
      </c>
      <c r="K94" s="20" t="s">
        <v>539</v>
      </c>
      <c r="L94" s="20" t="s">
        <v>1301</v>
      </c>
      <c r="M94" s="240">
        <v>7.7326388888888889E-2</v>
      </c>
      <c r="N94" s="20" t="s">
        <v>375</v>
      </c>
      <c r="O94" t="s">
        <v>1311</v>
      </c>
      <c r="P94" t="s">
        <v>1238</v>
      </c>
    </row>
    <row r="95" spans="2:16" x14ac:dyDescent="0.25">
      <c r="B95" s="170">
        <v>85</v>
      </c>
      <c r="C95" t="s">
        <v>1016</v>
      </c>
      <c r="D95" s="239" t="s">
        <v>6</v>
      </c>
      <c r="E95" s="238" t="s">
        <v>1020</v>
      </c>
      <c r="F95" s="239" t="s">
        <v>1181</v>
      </c>
      <c r="G95" s="20">
        <v>83</v>
      </c>
      <c r="H95" s="20">
        <v>8.11</v>
      </c>
      <c r="I95" s="20">
        <v>6.8</v>
      </c>
      <c r="J95" s="240">
        <v>0.4852083333333333</v>
      </c>
      <c r="K95" s="20" t="s">
        <v>539</v>
      </c>
      <c r="L95" s="20" t="s">
        <v>1301</v>
      </c>
      <c r="M95" s="240">
        <v>5.8900462962962967E-2</v>
      </c>
      <c r="N95" s="20" t="s">
        <v>375</v>
      </c>
      <c r="O95" t="s">
        <v>1312</v>
      </c>
      <c r="P95" t="s">
        <v>1238</v>
      </c>
    </row>
    <row r="96" spans="2:16" x14ac:dyDescent="0.25">
      <c r="B96" s="170">
        <v>86</v>
      </c>
      <c r="C96" t="s">
        <v>1020</v>
      </c>
      <c r="D96" s="239" t="s">
        <v>396</v>
      </c>
      <c r="E96" s="238" t="s">
        <v>1016</v>
      </c>
      <c r="F96" s="239" t="s">
        <v>1181</v>
      </c>
      <c r="G96" s="20">
        <v>70</v>
      </c>
      <c r="H96" s="20">
        <v>-0.61</v>
      </c>
      <c r="I96" s="20">
        <v>-2.54</v>
      </c>
      <c r="J96" s="240">
        <v>0.54481481481481475</v>
      </c>
      <c r="K96" s="20" t="s">
        <v>539</v>
      </c>
      <c r="L96" s="20" t="s">
        <v>1301</v>
      </c>
      <c r="M96" s="240">
        <v>5.319444444444444E-2</v>
      </c>
      <c r="N96" s="20" t="s">
        <v>375</v>
      </c>
      <c r="O96" t="s">
        <v>1313</v>
      </c>
      <c r="P96" t="s">
        <v>1238</v>
      </c>
    </row>
    <row r="97" spans="2:16" x14ac:dyDescent="0.25">
      <c r="B97" s="170">
        <v>87</v>
      </c>
      <c r="C97" t="s">
        <v>295</v>
      </c>
      <c r="D97" s="239" t="s">
        <v>396</v>
      </c>
      <c r="E97" s="238" t="s">
        <v>518</v>
      </c>
      <c r="F97" s="239" t="s">
        <v>1179</v>
      </c>
      <c r="G97" s="20">
        <v>43</v>
      </c>
      <c r="H97" s="20">
        <v>0</v>
      </c>
      <c r="I97" s="20">
        <v>0</v>
      </c>
      <c r="J97" s="240">
        <v>0.59872685185185182</v>
      </c>
      <c r="K97" s="20" t="s">
        <v>539</v>
      </c>
      <c r="L97" s="20" t="s">
        <v>1301</v>
      </c>
      <c r="M97" s="240">
        <v>3.9328703703703706E-2</v>
      </c>
      <c r="N97" s="20" t="s">
        <v>375</v>
      </c>
      <c r="O97" t="s">
        <v>1314</v>
      </c>
      <c r="P97" t="s">
        <v>1238</v>
      </c>
    </row>
    <row r="98" spans="2:16" x14ac:dyDescent="0.25">
      <c r="B98" s="170">
        <v>88</v>
      </c>
      <c r="C98" t="s">
        <v>518</v>
      </c>
      <c r="D98" s="239" t="s">
        <v>6</v>
      </c>
      <c r="E98" s="238" t="s">
        <v>295</v>
      </c>
      <c r="F98" s="239" t="s">
        <v>1175</v>
      </c>
      <c r="G98" s="20">
        <v>50</v>
      </c>
      <c r="H98" s="20">
        <v>10.56</v>
      </c>
      <c r="I98" s="20">
        <v>7.65</v>
      </c>
      <c r="J98" s="240">
        <v>0.63877314814814812</v>
      </c>
      <c r="K98" s="20" t="s">
        <v>539</v>
      </c>
      <c r="L98" s="20" t="s">
        <v>1301</v>
      </c>
      <c r="M98" s="240">
        <v>4.9479166666666664E-2</v>
      </c>
      <c r="N98" s="20" t="s">
        <v>375</v>
      </c>
      <c r="O98" t="s">
        <v>1315</v>
      </c>
      <c r="P98" t="s">
        <v>1238</v>
      </c>
    </row>
    <row r="99" spans="2:16" x14ac:dyDescent="0.25">
      <c r="B99" s="170">
        <v>89</v>
      </c>
      <c r="C99" t="s">
        <v>1013</v>
      </c>
      <c r="D99" s="239" t="s">
        <v>396</v>
      </c>
      <c r="E99" s="238" t="s">
        <v>14</v>
      </c>
      <c r="F99" s="239" t="s">
        <v>1181</v>
      </c>
      <c r="G99" s="20">
        <v>56</v>
      </c>
      <c r="H99" s="20">
        <v>0.01</v>
      </c>
      <c r="I99" s="20">
        <v>0</v>
      </c>
      <c r="J99" s="240">
        <v>0.68898148148148142</v>
      </c>
      <c r="K99" s="20" t="s">
        <v>539</v>
      </c>
      <c r="L99" s="20" t="s">
        <v>1301</v>
      </c>
      <c r="M99" s="240">
        <v>5.0115740740740738E-2</v>
      </c>
      <c r="N99" s="20" t="s">
        <v>108</v>
      </c>
      <c r="O99" t="s">
        <v>1316</v>
      </c>
      <c r="P99" t="s">
        <v>1317</v>
      </c>
    </row>
    <row r="100" spans="2:16" x14ac:dyDescent="0.25">
      <c r="B100" s="170">
        <v>90</v>
      </c>
      <c r="C100" t="s">
        <v>14</v>
      </c>
      <c r="D100" s="239" t="s">
        <v>12</v>
      </c>
      <c r="E100" s="238" t="s">
        <v>1013</v>
      </c>
      <c r="F100" s="239" t="s">
        <v>1175</v>
      </c>
      <c r="G100" s="20">
        <v>30</v>
      </c>
      <c r="H100" s="20">
        <v>-327.33</v>
      </c>
      <c r="I100" s="20">
        <v>-31.68</v>
      </c>
      <c r="J100" s="240">
        <v>0.73979166666666663</v>
      </c>
      <c r="K100" s="20" t="s">
        <v>539</v>
      </c>
      <c r="L100" s="20" t="s">
        <v>1301</v>
      </c>
      <c r="M100" s="240">
        <v>3.3263888888888891E-2</v>
      </c>
      <c r="N100" s="20" t="s">
        <v>108</v>
      </c>
      <c r="O100" t="s">
        <v>1318</v>
      </c>
      <c r="P100" t="s">
        <v>1215</v>
      </c>
    </row>
    <row r="101" spans="2:16" x14ac:dyDescent="0.25">
      <c r="B101" s="170">
        <v>91</v>
      </c>
      <c r="C101" t="s">
        <v>1019</v>
      </c>
      <c r="D101" s="239" t="s">
        <v>6</v>
      </c>
      <c r="E101" s="238" t="s">
        <v>1020</v>
      </c>
      <c r="F101" s="239" t="s">
        <v>1175</v>
      </c>
      <c r="G101" s="20">
        <v>79</v>
      </c>
      <c r="H101" s="20">
        <v>100.13</v>
      </c>
      <c r="I101" s="20">
        <v>14.33</v>
      </c>
      <c r="J101" s="240">
        <v>0.77376157407407409</v>
      </c>
      <c r="K101" s="20" t="s">
        <v>539</v>
      </c>
      <c r="L101" s="20" t="s">
        <v>1301</v>
      </c>
      <c r="M101" s="240">
        <v>5.8055555555555555E-2</v>
      </c>
      <c r="N101" s="20" t="s">
        <v>108</v>
      </c>
      <c r="O101" t="s">
        <v>1319</v>
      </c>
      <c r="P101" t="s">
        <v>1215</v>
      </c>
    </row>
    <row r="102" spans="2:16" x14ac:dyDescent="0.25">
      <c r="B102" s="170">
        <v>92</v>
      </c>
      <c r="C102" t="s">
        <v>1020</v>
      </c>
      <c r="D102" s="239" t="s">
        <v>12</v>
      </c>
      <c r="E102" s="238" t="s">
        <v>1019</v>
      </c>
      <c r="F102" s="239" t="s">
        <v>1175</v>
      </c>
      <c r="G102" s="20">
        <v>95</v>
      </c>
      <c r="H102" s="20">
        <v>-6.9</v>
      </c>
      <c r="I102" s="20">
        <v>-10.61</v>
      </c>
      <c r="J102" s="240">
        <v>0.8325231481481481</v>
      </c>
      <c r="K102" s="20" t="s">
        <v>539</v>
      </c>
      <c r="L102" s="20" t="s">
        <v>1301</v>
      </c>
      <c r="M102" s="240">
        <v>6.1377314814814815E-2</v>
      </c>
      <c r="N102" s="20" t="s">
        <v>108</v>
      </c>
      <c r="O102" t="s">
        <v>1320</v>
      </c>
      <c r="P102" t="s">
        <v>1215</v>
      </c>
    </row>
    <row r="103" spans="2:16" x14ac:dyDescent="0.25">
      <c r="B103" s="170">
        <v>93</v>
      </c>
      <c r="C103" t="s">
        <v>1015</v>
      </c>
      <c r="D103" s="239" t="s">
        <v>396</v>
      </c>
      <c r="E103" s="238" t="s">
        <v>518</v>
      </c>
      <c r="F103" s="239" t="s">
        <v>1179</v>
      </c>
      <c r="G103" s="20">
        <v>56</v>
      </c>
      <c r="H103" s="20">
        <v>0</v>
      </c>
      <c r="I103" s="20">
        <v>0</v>
      </c>
      <c r="J103" s="240">
        <v>0.89461805555555562</v>
      </c>
      <c r="K103" s="20" t="s">
        <v>539</v>
      </c>
      <c r="L103" s="20" t="s">
        <v>1301</v>
      </c>
      <c r="M103" s="240">
        <v>5.1469907407407402E-2</v>
      </c>
      <c r="N103" s="20" t="s">
        <v>108</v>
      </c>
      <c r="O103" t="s">
        <v>1321</v>
      </c>
      <c r="P103" t="s">
        <v>1215</v>
      </c>
    </row>
    <row r="104" spans="2:16" x14ac:dyDescent="0.25">
      <c r="B104" s="170">
        <v>94</v>
      </c>
      <c r="C104" t="s">
        <v>518</v>
      </c>
      <c r="D104" s="239" t="s">
        <v>12</v>
      </c>
      <c r="E104" s="238" t="s">
        <v>1015</v>
      </c>
      <c r="F104" s="239" t="s">
        <v>1175</v>
      </c>
      <c r="G104" s="20">
        <v>52</v>
      </c>
      <c r="H104" s="20">
        <v>-6.88</v>
      </c>
      <c r="I104" s="20">
        <v>-986.31</v>
      </c>
      <c r="J104" s="240">
        <v>0.94680555555555557</v>
      </c>
      <c r="K104" s="20" t="s">
        <v>539</v>
      </c>
      <c r="L104" s="20" t="s">
        <v>1301</v>
      </c>
      <c r="M104" s="240">
        <v>4.9826388888888885E-2</v>
      </c>
      <c r="N104" s="20" t="s">
        <v>108</v>
      </c>
      <c r="O104" t="s">
        <v>1322</v>
      </c>
      <c r="P104" t="s">
        <v>1323</v>
      </c>
    </row>
    <row r="105" spans="2:16" x14ac:dyDescent="0.25">
      <c r="B105" s="170">
        <v>95</v>
      </c>
      <c r="C105" t="s">
        <v>1016</v>
      </c>
      <c r="D105" s="239" t="s">
        <v>396</v>
      </c>
      <c r="E105" s="238" t="s">
        <v>295</v>
      </c>
      <c r="F105" s="239" t="s">
        <v>1179</v>
      </c>
      <c r="G105" s="20">
        <v>48</v>
      </c>
      <c r="H105" s="20">
        <v>0.05</v>
      </c>
      <c r="I105" s="20">
        <v>0.02</v>
      </c>
      <c r="J105" s="240">
        <v>0.99734953703703699</v>
      </c>
      <c r="K105" s="20" t="s">
        <v>539</v>
      </c>
      <c r="L105" s="20" t="s">
        <v>1301</v>
      </c>
      <c r="M105" s="240">
        <v>4.731481481481481E-2</v>
      </c>
      <c r="N105" s="20" t="s">
        <v>108</v>
      </c>
      <c r="O105" t="s">
        <v>1324</v>
      </c>
      <c r="P105" t="s">
        <v>1215</v>
      </c>
    </row>
    <row r="106" spans="2:16" x14ac:dyDescent="0.25">
      <c r="B106" s="170">
        <v>96</v>
      </c>
      <c r="C106" t="s">
        <v>295</v>
      </c>
      <c r="D106" s="239" t="s">
        <v>396</v>
      </c>
      <c r="E106" s="238" t="s">
        <v>1016</v>
      </c>
      <c r="F106" s="239" t="s">
        <v>1179</v>
      </c>
      <c r="G106" s="20">
        <v>72</v>
      </c>
      <c r="H106" s="20">
        <v>0</v>
      </c>
      <c r="I106" s="20">
        <v>0</v>
      </c>
      <c r="J106" s="240">
        <v>4.5393518518518521E-2</v>
      </c>
      <c r="K106" s="20" t="s">
        <v>539</v>
      </c>
      <c r="L106" s="20" t="s">
        <v>1325</v>
      </c>
      <c r="M106" s="240">
        <v>5.3078703703703704E-2</v>
      </c>
      <c r="N106" s="20" t="s">
        <v>108</v>
      </c>
      <c r="O106" t="s">
        <v>1326</v>
      </c>
      <c r="P106" t="s">
        <v>1215</v>
      </c>
    </row>
    <row r="107" spans="2:16" x14ac:dyDescent="0.25">
      <c r="B107" s="170">
        <v>97</v>
      </c>
      <c r="C107" t="s">
        <v>1013</v>
      </c>
      <c r="D107" s="239" t="s">
        <v>396</v>
      </c>
      <c r="E107" s="238" t="s">
        <v>1020</v>
      </c>
      <c r="F107" s="239" t="s">
        <v>1327</v>
      </c>
      <c r="G107" s="20">
        <v>109</v>
      </c>
      <c r="H107" s="20">
        <v>0.77</v>
      </c>
      <c r="I107" s="20">
        <v>0</v>
      </c>
      <c r="J107" s="240">
        <v>9.9201388888888895E-2</v>
      </c>
      <c r="K107" s="20" t="s">
        <v>539</v>
      </c>
      <c r="L107" s="20" t="s">
        <v>1325</v>
      </c>
      <c r="M107" s="240">
        <v>6.5150462962962966E-2</v>
      </c>
      <c r="N107" s="20" t="s">
        <v>125</v>
      </c>
      <c r="O107" t="s">
        <v>1328</v>
      </c>
      <c r="P107" t="s">
        <v>418</v>
      </c>
    </row>
    <row r="108" spans="2:16" x14ac:dyDescent="0.25">
      <c r="B108" s="170">
        <v>98</v>
      </c>
      <c r="C108" t="s">
        <v>1020</v>
      </c>
      <c r="D108" s="239" t="s">
        <v>12</v>
      </c>
      <c r="E108" s="238" t="s">
        <v>1013</v>
      </c>
      <c r="F108" s="239" t="s">
        <v>1175</v>
      </c>
      <c r="G108" s="20">
        <v>72</v>
      </c>
      <c r="H108" s="20">
        <v>-14.86</v>
      </c>
      <c r="I108" s="20">
        <v>-14.77</v>
      </c>
      <c r="J108" s="240">
        <v>0.16506944444444446</v>
      </c>
      <c r="K108" s="20" t="s">
        <v>539</v>
      </c>
      <c r="L108" s="20" t="s">
        <v>1325</v>
      </c>
      <c r="M108" s="240">
        <v>5.4490740740740735E-2</v>
      </c>
      <c r="N108" s="20" t="s">
        <v>125</v>
      </c>
      <c r="O108" t="s">
        <v>1329</v>
      </c>
      <c r="P108" t="s">
        <v>418</v>
      </c>
    </row>
    <row r="109" spans="2:16" x14ac:dyDescent="0.25">
      <c r="B109" s="170">
        <v>99</v>
      </c>
      <c r="C109" t="s">
        <v>14</v>
      </c>
      <c r="D109" s="239" t="s">
        <v>12</v>
      </c>
      <c r="E109" s="238" t="s">
        <v>518</v>
      </c>
      <c r="F109" s="239" t="s">
        <v>1175</v>
      </c>
      <c r="G109" s="20">
        <v>50</v>
      </c>
      <c r="H109" s="20">
        <v>-11.85</v>
      </c>
      <c r="I109" s="20">
        <v>-17.89</v>
      </c>
      <c r="J109" s="240">
        <v>0.22026620370370373</v>
      </c>
      <c r="K109" s="20" t="s">
        <v>539</v>
      </c>
      <c r="L109" s="20" t="s">
        <v>1325</v>
      </c>
      <c r="M109" s="240">
        <v>4.8645833333333333E-2</v>
      </c>
      <c r="N109" s="20" t="s">
        <v>125</v>
      </c>
      <c r="O109" t="s">
        <v>1330</v>
      </c>
      <c r="P109" t="s">
        <v>418</v>
      </c>
    </row>
    <row r="110" spans="2:16" x14ac:dyDescent="0.25">
      <c r="B110" s="170">
        <v>100</v>
      </c>
      <c r="C110" t="s">
        <v>518</v>
      </c>
      <c r="D110" s="239" t="s">
        <v>396</v>
      </c>
      <c r="E110" s="238" t="s">
        <v>14</v>
      </c>
      <c r="F110" s="239" t="s">
        <v>1181</v>
      </c>
      <c r="G110" s="20">
        <v>113</v>
      </c>
      <c r="H110" s="20">
        <v>-4.5199999999999996</v>
      </c>
      <c r="I110" s="20">
        <v>-5.08</v>
      </c>
      <c r="J110" s="240">
        <v>0.26961805555555557</v>
      </c>
      <c r="K110" s="20" t="s">
        <v>539</v>
      </c>
      <c r="L110" s="20" t="s">
        <v>1325</v>
      </c>
      <c r="M110" s="240">
        <v>6.6898148148148151E-2</v>
      </c>
      <c r="N110" s="20" t="s">
        <v>125</v>
      </c>
      <c r="O110" t="s">
        <v>1331</v>
      </c>
      <c r="P110" t="s">
        <v>418</v>
      </c>
    </row>
    <row r="111" spans="2:16" x14ac:dyDescent="0.25">
      <c r="B111" s="170">
        <v>101</v>
      </c>
      <c r="C111" t="s">
        <v>1019</v>
      </c>
      <c r="D111" s="239" t="s">
        <v>396</v>
      </c>
      <c r="E111" s="238" t="s">
        <v>295</v>
      </c>
      <c r="F111" s="239" t="s">
        <v>1187</v>
      </c>
      <c r="G111" s="20">
        <v>42</v>
      </c>
      <c r="H111" s="20">
        <v>0</v>
      </c>
      <c r="I111" s="20">
        <v>0</v>
      </c>
      <c r="J111" s="240">
        <v>0.33721064814814811</v>
      </c>
      <c r="K111" s="20" t="s">
        <v>539</v>
      </c>
      <c r="L111" s="20" t="s">
        <v>1325</v>
      </c>
      <c r="M111" s="240">
        <v>3.2939814814814811E-2</v>
      </c>
      <c r="N111" s="20" t="s">
        <v>125</v>
      </c>
      <c r="O111" t="s">
        <v>1332</v>
      </c>
      <c r="P111" t="s">
        <v>418</v>
      </c>
    </row>
    <row r="112" spans="2:16" x14ac:dyDescent="0.25">
      <c r="B112" s="170">
        <v>102</v>
      </c>
      <c r="C112" t="s">
        <v>295</v>
      </c>
      <c r="D112" s="239" t="s">
        <v>396</v>
      </c>
      <c r="E112" s="238" t="s">
        <v>1019</v>
      </c>
      <c r="F112" s="239" t="s">
        <v>1181</v>
      </c>
      <c r="G112" s="20">
        <v>80</v>
      </c>
      <c r="H112" s="20">
        <v>0.27</v>
      </c>
      <c r="I112" s="20">
        <v>0</v>
      </c>
      <c r="J112" s="240">
        <v>0.37089120370370371</v>
      </c>
      <c r="K112" s="20" t="s">
        <v>539</v>
      </c>
      <c r="L112" s="20" t="s">
        <v>1325</v>
      </c>
      <c r="M112" s="240">
        <v>5.4560185185185184E-2</v>
      </c>
      <c r="N112" s="20" t="s">
        <v>125</v>
      </c>
      <c r="O112" t="s">
        <v>1333</v>
      </c>
      <c r="P112" t="s">
        <v>418</v>
      </c>
    </row>
    <row r="113" spans="1:16" x14ac:dyDescent="0.25">
      <c r="B113" s="170">
        <v>103</v>
      </c>
      <c r="C113" t="s">
        <v>1015</v>
      </c>
      <c r="D113" s="239" t="s">
        <v>396</v>
      </c>
      <c r="E113" s="238" t="s">
        <v>1016</v>
      </c>
      <c r="F113" s="239" t="s">
        <v>1187</v>
      </c>
      <c r="G113" s="20">
        <v>20</v>
      </c>
      <c r="H113" s="20">
        <v>-0.05</v>
      </c>
      <c r="I113" s="20">
        <v>0</v>
      </c>
      <c r="J113" s="240">
        <v>0.42618055555555556</v>
      </c>
      <c r="K113" s="20" t="s">
        <v>539</v>
      </c>
      <c r="L113" s="20" t="s">
        <v>1325</v>
      </c>
      <c r="M113" s="240">
        <v>2.0729166666666667E-2</v>
      </c>
      <c r="N113" s="20" t="s">
        <v>125</v>
      </c>
      <c r="O113" t="s">
        <v>1334</v>
      </c>
      <c r="P113" t="s">
        <v>418</v>
      </c>
    </row>
    <row r="114" spans="1:16" x14ac:dyDescent="0.25">
      <c r="B114" s="170">
        <v>104</v>
      </c>
      <c r="C114" t="s">
        <v>1016</v>
      </c>
      <c r="D114" s="239" t="s">
        <v>396</v>
      </c>
      <c r="E114" s="238" t="s">
        <v>1015</v>
      </c>
      <c r="F114" s="239" t="s">
        <v>1181</v>
      </c>
      <c r="G114" s="20">
        <v>49</v>
      </c>
      <c r="H114" s="20">
        <v>4.4000000000000004</v>
      </c>
      <c r="I114" s="20">
        <v>0</v>
      </c>
      <c r="J114" s="240">
        <v>0.44762731481481483</v>
      </c>
      <c r="K114" s="20" t="s">
        <v>539</v>
      </c>
      <c r="L114" s="20" t="s">
        <v>1325</v>
      </c>
      <c r="M114" s="240">
        <v>4.3634259259259262E-2</v>
      </c>
      <c r="N114" s="20" t="s">
        <v>125</v>
      </c>
      <c r="O114" t="s">
        <v>1335</v>
      </c>
      <c r="P114" t="s">
        <v>418</v>
      </c>
    </row>
    <row r="115" spans="1:16" x14ac:dyDescent="0.25">
      <c r="B115" s="170">
        <v>105</v>
      </c>
      <c r="C115" t="s">
        <v>1013</v>
      </c>
      <c r="D115" s="239" t="s">
        <v>396</v>
      </c>
      <c r="E115" s="238" t="s">
        <v>518</v>
      </c>
      <c r="F115" s="239" t="s">
        <v>1179</v>
      </c>
      <c r="G115" s="20">
        <v>55</v>
      </c>
      <c r="H115" s="20">
        <v>0.01</v>
      </c>
      <c r="I115" s="20">
        <v>0</v>
      </c>
      <c r="J115" s="240">
        <v>0.49199074074074073</v>
      </c>
      <c r="K115" s="20" t="s">
        <v>539</v>
      </c>
      <c r="L115" s="20" t="s">
        <v>1325</v>
      </c>
      <c r="M115" s="240">
        <v>4.971064814814815E-2</v>
      </c>
      <c r="N115" s="20" t="s">
        <v>27</v>
      </c>
      <c r="O115" t="s">
        <v>1336</v>
      </c>
      <c r="P115" t="s">
        <v>1026</v>
      </c>
    </row>
    <row r="116" spans="1:16" x14ac:dyDescent="0.25">
      <c r="B116" s="170">
        <v>106</v>
      </c>
      <c r="C116" t="s">
        <v>518</v>
      </c>
      <c r="D116" s="239" t="s">
        <v>6</v>
      </c>
      <c r="E116" s="238" t="s">
        <v>1013</v>
      </c>
      <c r="F116" s="239" t="s">
        <v>1175</v>
      </c>
      <c r="G116" s="20">
        <v>57</v>
      </c>
      <c r="H116" s="20">
        <v>8.65</v>
      </c>
      <c r="I116" s="20">
        <v>9.1199999999999992</v>
      </c>
      <c r="J116" s="240">
        <v>0.54240740740740734</v>
      </c>
      <c r="K116" s="20" t="s">
        <v>539</v>
      </c>
      <c r="L116" s="20" t="s">
        <v>1325</v>
      </c>
      <c r="M116" s="240">
        <v>5.1504629629629629E-2</v>
      </c>
      <c r="N116" s="20" t="s">
        <v>27</v>
      </c>
      <c r="O116" t="s">
        <v>1337</v>
      </c>
      <c r="P116" t="s">
        <v>1026</v>
      </c>
    </row>
    <row r="117" spans="1:16" x14ac:dyDescent="0.25">
      <c r="B117" s="170">
        <v>107</v>
      </c>
      <c r="C117" t="s">
        <v>1020</v>
      </c>
      <c r="D117" s="239" t="s">
        <v>396</v>
      </c>
      <c r="E117" s="238" t="s">
        <v>295</v>
      </c>
      <c r="F117" s="239" t="s">
        <v>1179</v>
      </c>
      <c r="G117" s="20">
        <v>102</v>
      </c>
      <c r="H117" s="20">
        <v>0</v>
      </c>
      <c r="I117" s="20">
        <v>0</v>
      </c>
      <c r="J117" s="240">
        <v>0.59461805555555558</v>
      </c>
      <c r="K117" s="20" t="s">
        <v>539</v>
      </c>
      <c r="L117" s="20" t="s">
        <v>1325</v>
      </c>
      <c r="M117" s="240">
        <v>6.3692129629629626E-2</v>
      </c>
      <c r="N117" s="20" t="s">
        <v>27</v>
      </c>
      <c r="O117" t="s">
        <v>1338</v>
      </c>
      <c r="P117" t="s">
        <v>1026</v>
      </c>
    </row>
    <row r="118" spans="1:16" x14ac:dyDescent="0.25">
      <c r="B118" s="170">
        <v>108</v>
      </c>
      <c r="C118" t="s">
        <v>295</v>
      </c>
      <c r="D118" s="239" t="s">
        <v>396</v>
      </c>
      <c r="E118" s="238" t="s">
        <v>1020</v>
      </c>
      <c r="F118" s="239" t="s">
        <v>1187</v>
      </c>
      <c r="G118" s="20">
        <v>68</v>
      </c>
      <c r="H118" s="20">
        <v>0</v>
      </c>
      <c r="I118" s="20">
        <v>0</v>
      </c>
      <c r="J118" s="240">
        <v>0.65902777777777777</v>
      </c>
      <c r="K118" s="20" t="s">
        <v>539</v>
      </c>
      <c r="L118" s="20" t="s">
        <v>1325</v>
      </c>
      <c r="M118" s="240">
        <v>5.3842592592592588E-2</v>
      </c>
      <c r="N118" s="20" t="s">
        <v>27</v>
      </c>
      <c r="O118" t="s">
        <v>1339</v>
      </c>
      <c r="P118" t="s">
        <v>1026</v>
      </c>
    </row>
    <row r="119" spans="1:16" x14ac:dyDescent="0.25">
      <c r="B119" s="170">
        <v>109</v>
      </c>
      <c r="C119" t="s">
        <v>14</v>
      </c>
      <c r="D119" s="239" t="s">
        <v>396</v>
      </c>
      <c r="E119" s="238" t="s">
        <v>1016</v>
      </c>
      <c r="F119" s="239" t="s">
        <v>1179</v>
      </c>
      <c r="G119" s="20">
        <v>48</v>
      </c>
      <c r="H119" s="20">
        <v>0</v>
      </c>
      <c r="I119" s="20">
        <v>0</v>
      </c>
      <c r="J119" s="240">
        <v>0.71358796296296301</v>
      </c>
      <c r="K119" s="20" t="s">
        <v>539</v>
      </c>
      <c r="L119" s="20" t="s">
        <v>1325</v>
      </c>
      <c r="M119" s="240">
        <v>4.4965277777777778E-2</v>
      </c>
      <c r="N119" s="20" t="s">
        <v>27</v>
      </c>
      <c r="O119" t="s">
        <v>1340</v>
      </c>
      <c r="P119" t="s">
        <v>1026</v>
      </c>
    </row>
    <row r="120" spans="1:16" x14ac:dyDescent="0.25">
      <c r="B120" s="170">
        <v>110</v>
      </c>
      <c r="C120" t="s">
        <v>1016</v>
      </c>
      <c r="D120" s="239" t="s">
        <v>396</v>
      </c>
      <c r="E120" s="238" t="s">
        <v>14</v>
      </c>
      <c r="F120" s="239" t="s">
        <v>1187</v>
      </c>
      <c r="G120" s="20">
        <v>39</v>
      </c>
      <c r="H120" s="20">
        <v>0</v>
      </c>
      <c r="I120" s="20">
        <v>0</v>
      </c>
      <c r="J120" s="240">
        <v>0.75924768518518515</v>
      </c>
      <c r="K120" s="20" t="s">
        <v>539</v>
      </c>
      <c r="L120" s="20" t="s">
        <v>1325</v>
      </c>
      <c r="M120" s="240">
        <v>4.2326388888888893E-2</v>
      </c>
      <c r="N120" s="20" t="s">
        <v>27</v>
      </c>
      <c r="O120" t="s">
        <v>1341</v>
      </c>
      <c r="P120" t="s">
        <v>1026</v>
      </c>
    </row>
    <row r="121" spans="1:16" x14ac:dyDescent="0.25">
      <c r="B121" s="170">
        <v>111</v>
      </c>
      <c r="C121" t="s">
        <v>1019</v>
      </c>
      <c r="D121" s="239" t="s">
        <v>6</v>
      </c>
      <c r="E121" s="238" t="s">
        <v>1015</v>
      </c>
      <c r="F121" s="239" t="s">
        <v>1175</v>
      </c>
      <c r="G121" s="20">
        <v>53</v>
      </c>
      <c r="H121" s="20">
        <v>9.52</v>
      </c>
      <c r="I121" s="20">
        <v>9.8800000000000008</v>
      </c>
      <c r="J121" s="240">
        <v>0.80226851851851855</v>
      </c>
      <c r="K121" s="20" t="s">
        <v>539</v>
      </c>
      <c r="L121" s="20" t="s">
        <v>1325</v>
      </c>
      <c r="M121" s="240">
        <v>4.6747685185185184E-2</v>
      </c>
      <c r="N121" s="20" t="s">
        <v>27</v>
      </c>
      <c r="O121" t="s">
        <v>1342</v>
      </c>
      <c r="P121" t="s">
        <v>1026</v>
      </c>
    </row>
    <row r="122" spans="1:16" x14ac:dyDescent="0.25">
      <c r="B122" s="170">
        <v>112</v>
      </c>
      <c r="C122" t="s">
        <v>1015</v>
      </c>
      <c r="D122" s="239" t="s">
        <v>6</v>
      </c>
      <c r="E122" s="238" t="s">
        <v>1019</v>
      </c>
      <c r="F122" s="239" t="s">
        <v>1175</v>
      </c>
      <c r="G122" s="20">
        <v>56</v>
      </c>
      <c r="H122" s="20">
        <v>986.91</v>
      </c>
      <c r="I122" s="20">
        <v>10.75</v>
      </c>
      <c r="J122" s="240">
        <v>0.84974537037037035</v>
      </c>
      <c r="K122" s="20" t="s">
        <v>539</v>
      </c>
      <c r="L122" s="20" t="s">
        <v>1325</v>
      </c>
      <c r="M122" s="240">
        <v>4.9490740740740745E-2</v>
      </c>
      <c r="N122" s="20" t="s">
        <v>27</v>
      </c>
      <c r="O122" t="s">
        <v>1343</v>
      </c>
      <c r="P122" t="s">
        <v>1026</v>
      </c>
    </row>
    <row r="123" spans="1:16" s="242" customFormat="1" x14ac:dyDescent="0.25">
      <c r="A123" s="242" t="s">
        <v>85</v>
      </c>
      <c r="B123" s="315" t="s">
        <v>85</v>
      </c>
      <c r="C123" s="242" t="s">
        <v>85</v>
      </c>
      <c r="D123" s="242" t="s">
        <v>85</v>
      </c>
      <c r="E123" s="242" t="s">
        <v>85</v>
      </c>
      <c r="F123" s="247" t="s">
        <v>85</v>
      </c>
      <c r="G123" s="242" t="s">
        <v>85</v>
      </c>
      <c r="H123" s="242" t="s">
        <v>85</v>
      </c>
      <c r="I123" s="242" t="s">
        <v>85</v>
      </c>
      <c r="J123" s="242" t="s">
        <v>85</v>
      </c>
      <c r="K123" s="242" t="s">
        <v>85</v>
      </c>
      <c r="L123" s="242" t="s">
        <v>85</v>
      </c>
      <c r="M123" s="242" t="s">
        <v>85</v>
      </c>
      <c r="N123" s="242" t="s">
        <v>85</v>
      </c>
      <c r="O123" s="242" t="s">
        <v>85</v>
      </c>
      <c r="P123" s="242" t="s">
        <v>85</v>
      </c>
    </row>
  </sheetData>
  <sortState xmlns:xlrd2="http://schemas.microsoft.com/office/spreadsheetml/2017/richdata2" ref="A11:P122">
    <sortCondition ref="B11:B122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23"/>
  <sheetViews>
    <sheetView workbookViewId="0">
      <pane ySplit="10" topLeftCell="A17" activePane="bottomLeft" state="frozen"/>
      <selection pane="bottomLeft" activeCell="C1" sqref="C1:C1048576"/>
    </sheetView>
  </sheetViews>
  <sheetFormatPr defaultRowHeight="15" x14ac:dyDescent="0.25"/>
  <cols>
    <col min="1" max="1" width="1.7109375" customWidth="1"/>
    <col min="2" max="2" width="4" style="24" customWidth="1"/>
    <col min="3" max="3" width="17.42578125" bestFit="1" customWidth="1"/>
    <col min="4" max="4" width="4.7109375" style="20" customWidth="1"/>
    <col min="5" max="5" width="17.42578125" bestFit="1" customWidth="1"/>
    <col min="6" max="6" width="18.28515625" style="20" bestFit="1" customWidth="1"/>
    <col min="7" max="7" width="4.7109375" style="20" customWidth="1"/>
    <col min="8" max="8" width="8.42578125" style="20" customWidth="1"/>
    <col min="9" max="9" width="12.7109375" style="20" bestFit="1" customWidth="1"/>
    <col min="10" max="10" width="8.140625" style="20" customWidth="1"/>
    <col min="11" max="11" width="5.5703125" style="20" customWidth="1"/>
    <col min="12" max="12" width="10.7109375" style="20" bestFit="1" customWidth="1"/>
    <col min="13" max="13" width="8.7109375" style="20" customWidth="1"/>
    <col min="14" max="14" width="4.5703125" style="20" customWidth="1"/>
    <col min="15" max="15" width="69.140625" bestFit="1" customWidth="1"/>
    <col min="16" max="16" width="49.28515625" bestFit="1" customWidth="1"/>
  </cols>
  <sheetData>
    <row r="1" spans="1:16" ht="18.75" x14ac:dyDescent="0.3">
      <c r="A1" s="1" t="s">
        <v>1349</v>
      </c>
    </row>
    <row r="4" spans="1:16" hidden="1" x14ac:dyDescent="0.25">
      <c r="B4"/>
      <c r="D4"/>
      <c r="F4"/>
      <c r="G4"/>
      <c r="H4"/>
      <c r="I4"/>
      <c r="J4"/>
      <c r="K4"/>
      <c r="L4"/>
      <c r="M4"/>
      <c r="N4"/>
    </row>
    <row r="5" spans="1:16" hidden="1" x14ac:dyDescent="0.25">
      <c r="B5"/>
      <c r="D5"/>
      <c r="F5"/>
      <c r="G5"/>
      <c r="H5"/>
      <c r="I5"/>
      <c r="J5"/>
      <c r="K5"/>
      <c r="L5"/>
      <c r="M5"/>
      <c r="N5"/>
    </row>
    <row r="6" spans="1:16" hidden="1" x14ac:dyDescent="0.25">
      <c r="B6"/>
      <c r="D6"/>
      <c r="F6"/>
      <c r="G6"/>
      <c r="H6"/>
      <c r="I6"/>
      <c r="J6"/>
      <c r="K6"/>
      <c r="L6"/>
      <c r="M6"/>
      <c r="N6"/>
    </row>
    <row r="7" spans="1:16" hidden="1" x14ac:dyDescent="0.25">
      <c r="B7"/>
      <c r="D7"/>
      <c r="F7"/>
      <c r="G7"/>
      <c r="H7"/>
      <c r="I7"/>
      <c r="J7"/>
      <c r="K7"/>
      <c r="L7"/>
      <c r="M7"/>
      <c r="N7"/>
    </row>
    <row r="8" spans="1:16" hidden="1" x14ac:dyDescent="0.25">
      <c r="B8"/>
      <c r="D8"/>
      <c r="F8"/>
      <c r="G8"/>
      <c r="H8"/>
      <c r="I8"/>
      <c r="J8"/>
      <c r="K8"/>
      <c r="L8"/>
      <c r="M8"/>
      <c r="N8"/>
    </row>
    <row r="9" spans="1:16" hidden="1" x14ac:dyDescent="0.25">
      <c r="B9"/>
      <c r="D9"/>
      <c r="F9"/>
      <c r="G9"/>
      <c r="H9"/>
      <c r="I9"/>
      <c r="J9"/>
      <c r="K9"/>
      <c r="L9"/>
      <c r="M9"/>
      <c r="N9"/>
    </row>
    <row r="10" spans="1:16" s="25" customFormat="1" x14ac:dyDescent="0.25">
      <c r="B10" s="26" t="s">
        <v>532</v>
      </c>
      <c r="C10" s="241" t="s">
        <v>2</v>
      </c>
      <c r="D10" s="36" t="s">
        <v>11</v>
      </c>
      <c r="E10" s="241" t="s">
        <v>3</v>
      </c>
      <c r="F10" s="248" t="s">
        <v>343</v>
      </c>
      <c r="G10" s="36" t="s">
        <v>533</v>
      </c>
      <c r="H10" s="36" t="s">
        <v>534</v>
      </c>
      <c r="I10" s="36" t="s">
        <v>535</v>
      </c>
      <c r="J10" s="36" t="s">
        <v>444</v>
      </c>
      <c r="K10" s="36"/>
      <c r="L10" s="36" t="s">
        <v>453</v>
      </c>
      <c r="M10" s="248" t="s">
        <v>344</v>
      </c>
      <c r="N10" s="248" t="s">
        <v>16</v>
      </c>
      <c r="O10" s="241" t="s">
        <v>536</v>
      </c>
      <c r="P10" s="241" t="s">
        <v>17</v>
      </c>
    </row>
    <row r="11" spans="1:16" x14ac:dyDescent="0.25">
      <c r="B11" s="24">
        <v>1</v>
      </c>
      <c r="C11" s="238" t="s">
        <v>1065</v>
      </c>
      <c r="D11" s="239" t="s">
        <v>6</v>
      </c>
      <c r="E11" s="238" t="s">
        <v>312</v>
      </c>
      <c r="F11" s="239" t="s">
        <v>1175</v>
      </c>
      <c r="G11" s="20">
        <v>43</v>
      </c>
      <c r="H11" s="20">
        <v>10.16</v>
      </c>
      <c r="I11" s="20">
        <v>9.15</v>
      </c>
      <c r="J11" s="240">
        <v>0.7543171296296296</v>
      </c>
      <c r="K11" s="20" t="s">
        <v>539</v>
      </c>
      <c r="L11" s="239" t="s">
        <v>1351</v>
      </c>
      <c r="M11" s="239" t="s">
        <v>1352</v>
      </c>
      <c r="N11" s="239" t="s">
        <v>1353</v>
      </c>
      <c r="O11" s="238" t="s">
        <v>1354</v>
      </c>
      <c r="P11" s="238" t="s">
        <v>1355</v>
      </c>
    </row>
    <row r="12" spans="1:16" x14ac:dyDescent="0.25">
      <c r="B12" s="24">
        <v>2</v>
      </c>
      <c r="C12" s="238" t="s">
        <v>312</v>
      </c>
      <c r="D12" s="239" t="s">
        <v>6</v>
      </c>
      <c r="E12" s="238" t="s">
        <v>1065</v>
      </c>
      <c r="F12" s="239" t="s">
        <v>1175</v>
      </c>
      <c r="G12" s="20">
        <v>75</v>
      </c>
      <c r="H12" s="20">
        <v>10.47</v>
      </c>
      <c r="I12" s="20">
        <v>8.41</v>
      </c>
      <c r="J12" s="240">
        <v>0.79359953703703701</v>
      </c>
      <c r="K12" s="20" t="s">
        <v>539</v>
      </c>
      <c r="L12" s="239" t="s">
        <v>1351</v>
      </c>
      <c r="M12" s="239" t="s">
        <v>1356</v>
      </c>
      <c r="N12" s="239" t="s">
        <v>1353</v>
      </c>
      <c r="O12" s="238" t="s">
        <v>1357</v>
      </c>
      <c r="P12" s="238" t="s">
        <v>1355</v>
      </c>
    </row>
    <row r="13" spans="1:16" x14ac:dyDescent="0.25">
      <c r="B13" s="24">
        <v>3</v>
      </c>
      <c r="C13" s="238" t="s">
        <v>1068</v>
      </c>
      <c r="D13" s="239" t="s">
        <v>6</v>
      </c>
      <c r="E13" s="238" t="s">
        <v>22</v>
      </c>
      <c r="F13" s="239" t="s">
        <v>1175</v>
      </c>
      <c r="G13" s="20">
        <v>98</v>
      </c>
      <c r="H13" s="20">
        <v>16.73</v>
      </c>
      <c r="I13" s="20">
        <v>18.850000000000001</v>
      </c>
      <c r="J13" s="240">
        <v>0.85046296296296298</v>
      </c>
      <c r="K13" s="20" t="s">
        <v>539</v>
      </c>
      <c r="L13" s="239" t="s">
        <v>1351</v>
      </c>
      <c r="M13" s="239" t="s">
        <v>1358</v>
      </c>
      <c r="N13" s="239" t="s">
        <v>1353</v>
      </c>
      <c r="O13" s="238" t="s">
        <v>1359</v>
      </c>
      <c r="P13" s="238" t="s">
        <v>1355</v>
      </c>
    </row>
    <row r="14" spans="1:16" x14ac:dyDescent="0.25">
      <c r="B14" s="24">
        <v>4</v>
      </c>
      <c r="C14" s="238" t="s">
        <v>22</v>
      </c>
      <c r="D14" s="239" t="s">
        <v>6</v>
      </c>
      <c r="E14" s="238" t="s">
        <v>1068</v>
      </c>
      <c r="F14" s="239" t="s">
        <v>1360</v>
      </c>
      <c r="G14" s="20">
        <v>5</v>
      </c>
      <c r="H14" s="20">
        <v>7.0000000000000007E-2</v>
      </c>
      <c r="I14" s="311" t="s">
        <v>1638</v>
      </c>
      <c r="J14" s="250">
        <v>0.8784953703703704</v>
      </c>
      <c r="K14" s="249" t="s">
        <v>539</v>
      </c>
      <c r="L14" s="239" t="s">
        <v>1351</v>
      </c>
      <c r="M14" s="239" t="s">
        <v>1625</v>
      </c>
      <c r="N14" s="239" t="s">
        <v>1353</v>
      </c>
      <c r="O14" s="238" t="s">
        <v>1626</v>
      </c>
      <c r="P14" s="238" t="s">
        <v>1355</v>
      </c>
    </row>
    <row r="15" spans="1:16" x14ac:dyDescent="0.25">
      <c r="B15" s="24">
        <v>5</v>
      </c>
      <c r="C15" s="238" t="s">
        <v>4</v>
      </c>
      <c r="D15" s="239" t="s">
        <v>12</v>
      </c>
      <c r="E15" s="238" t="s">
        <v>1067</v>
      </c>
      <c r="F15" s="239" t="s">
        <v>1175</v>
      </c>
      <c r="G15" s="20">
        <v>47</v>
      </c>
      <c r="H15" s="20">
        <v>-10.84</v>
      </c>
      <c r="I15" s="20">
        <v>-12.07</v>
      </c>
      <c r="J15" s="240">
        <v>2.9699074074074072E-2</v>
      </c>
      <c r="K15" s="20" t="s">
        <v>539</v>
      </c>
      <c r="L15" s="239" t="s">
        <v>1361</v>
      </c>
      <c r="M15" s="239" t="s">
        <v>1362</v>
      </c>
      <c r="N15" s="239" t="s">
        <v>1353</v>
      </c>
      <c r="O15" s="238" t="s">
        <v>1363</v>
      </c>
      <c r="P15" s="238" t="s">
        <v>1355</v>
      </c>
    </row>
    <row r="16" spans="1:16" x14ac:dyDescent="0.25">
      <c r="B16" s="24">
        <v>6</v>
      </c>
      <c r="C16" s="238" t="s">
        <v>1067</v>
      </c>
      <c r="D16" s="239" t="s">
        <v>6</v>
      </c>
      <c r="E16" s="238" t="s">
        <v>4</v>
      </c>
      <c r="F16" s="239" t="s">
        <v>1175</v>
      </c>
      <c r="G16" s="20">
        <v>48</v>
      </c>
      <c r="H16" s="20">
        <v>11.93</v>
      </c>
      <c r="I16" s="20">
        <v>16.170000000000002</v>
      </c>
      <c r="J16" s="240">
        <v>7.4039351851851856E-2</v>
      </c>
      <c r="K16" s="20" t="s">
        <v>539</v>
      </c>
      <c r="L16" s="239" t="s">
        <v>1361</v>
      </c>
      <c r="M16" s="239" t="s">
        <v>1364</v>
      </c>
      <c r="N16" s="239" t="s">
        <v>1353</v>
      </c>
      <c r="O16" s="238" t="s">
        <v>1365</v>
      </c>
      <c r="P16" s="238" t="s">
        <v>1355</v>
      </c>
    </row>
    <row r="17" spans="2:16" x14ac:dyDescent="0.25">
      <c r="B17" s="24">
        <v>7</v>
      </c>
      <c r="C17" s="238" t="s">
        <v>1074</v>
      </c>
      <c r="D17" s="239" t="s">
        <v>12</v>
      </c>
      <c r="E17" s="238" t="s">
        <v>1063</v>
      </c>
      <c r="F17" s="239" t="s">
        <v>1621</v>
      </c>
      <c r="G17" s="20">
        <v>58</v>
      </c>
      <c r="H17" s="20">
        <v>0</v>
      </c>
      <c r="I17" s="20">
        <v>-0.43</v>
      </c>
      <c r="J17" s="240">
        <v>0.11731481481481482</v>
      </c>
      <c r="K17" s="20" t="s">
        <v>539</v>
      </c>
      <c r="L17" s="239" t="s">
        <v>1361</v>
      </c>
      <c r="M17" s="239" t="s">
        <v>1366</v>
      </c>
      <c r="N17" s="239" t="s">
        <v>1353</v>
      </c>
      <c r="O17" s="238" t="s">
        <v>1367</v>
      </c>
      <c r="P17" s="238" t="s">
        <v>1355</v>
      </c>
    </row>
    <row r="18" spans="2:16" x14ac:dyDescent="0.25">
      <c r="B18" s="24">
        <v>8</v>
      </c>
      <c r="C18" s="238" t="s">
        <v>1063</v>
      </c>
      <c r="D18" s="239" t="s">
        <v>12</v>
      </c>
      <c r="E18" s="238" t="s">
        <v>1074</v>
      </c>
      <c r="F18" s="239" t="s">
        <v>1621</v>
      </c>
      <c r="G18" s="20">
        <v>33</v>
      </c>
      <c r="H18" s="20">
        <v>0.74</v>
      </c>
      <c r="I18" s="20">
        <v>0.12</v>
      </c>
      <c r="J18" s="251">
        <v>0.17011574074074073</v>
      </c>
      <c r="K18" s="20" t="s">
        <v>539</v>
      </c>
      <c r="L18" s="239" t="s">
        <v>1361</v>
      </c>
      <c r="M18" s="239" t="s">
        <v>1627</v>
      </c>
      <c r="N18" s="239" t="s">
        <v>1353</v>
      </c>
      <c r="O18" s="238" t="s">
        <v>1628</v>
      </c>
      <c r="P18" s="238" t="s">
        <v>1355</v>
      </c>
    </row>
    <row r="19" spans="2:16" x14ac:dyDescent="0.25">
      <c r="B19" s="24">
        <v>9</v>
      </c>
      <c r="C19" s="238" t="s">
        <v>1065</v>
      </c>
      <c r="D19" s="239" t="s">
        <v>396</v>
      </c>
      <c r="E19" s="238" t="s">
        <v>22</v>
      </c>
      <c r="F19" s="239" t="s">
        <v>1179</v>
      </c>
      <c r="G19" s="20">
        <v>71</v>
      </c>
      <c r="H19" s="20">
        <v>0.05</v>
      </c>
      <c r="I19" s="20">
        <v>0</v>
      </c>
      <c r="J19" s="240">
        <v>0.21635416666666665</v>
      </c>
      <c r="K19" s="20" t="s">
        <v>539</v>
      </c>
      <c r="L19" s="239" t="s">
        <v>1361</v>
      </c>
      <c r="M19" s="239" t="s">
        <v>1368</v>
      </c>
      <c r="N19" s="239" t="s">
        <v>27</v>
      </c>
      <c r="O19" s="238" t="s">
        <v>1369</v>
      </c>
      <c r="P19" s="238" t="s">
        <v>1370</v>
      </c>
    </row>
    <row r="20" spans="2:16" x14ac:dyDescent="0.25">
      <c r="B20" s="24">
        <v>10</v>
      </c>
      <c r="C20" s="238" t="s">
        <v>22</v>
      </c>
      <c r="D20" s="239" t="s">
        <v>396</v>
      </c>
      <c r="E20" s="238" t="s">
        <v>1065</v>
      </c>
      <c r="F20" s="239" t="s">
        <v>1179</v>
      </c>
      <c r="G20" s="20">
        <v>87</v>
      </c>
      <c r="H20" s="20">
        <v>0</v>
      </c>
      <c r="I20" s="20">
        <v>0</v>
      </c>
      <c r="J20" s="240">
        <v>0.26774305555555555</v>
      </c>
      <c r="K20" s="20" t="s">
        <v>539</v>
      </c>
      <c r="L20" s="239" t="s">
        <v>1361</v>
      </c>
      <c r="M20" s="239" t="s">
        <v>1371</v>
      </c>
      <c r="N20" s="239" t="s">
        <v>27</v>
      </c>
      <c r="O20" s="238" t="s">
        <v>1372</v>
      </c>
      <c r="P20" s="238" t="s">
        <v>1370</v>
      </c>
    </row>
    <row r="21" spans="2:16" x14ac:dyDescent="0.25">
      <c r="B21" s="24">
        <v>11</v>
      </c>
      <c r="C21" s="238" t="s">
        <v>312</v>
      </c>
      <c r="D21" s="239" t="s">
        <v>12</v>
      </c>
      <c r="E21" s="238" t="s">
        <v>1067</v>
      </c>
      <c r="F21" s="239" t="s">
        <v>1175</v>
      </c>
      <c r="G21" s="20">
        <v>49</v>
      </c>
      <c r="H21" s="20">
        <v>-12.49</v>
      </c>
      <c r="I21" s="20">
        <v>-19.2</v>
      </c>
      <c r="J21" s="240">
        <v>0.3253819444444444</v>
      </c>
      <c r="K21" s="20" t="s">
        <v>539</v>
      </c>
      <c r="L21" s="239" t="s">
        <v>1361</v>
      </c>
      <c r="M21" s="239" t="s">
        <v>1373</v>
      </c>
      <c r="N21" s="239" t="s">
        <v>27</v>
      </c>
      <c r="O21" s="238" t="s">
        <v>1374</v>
      </c>
      <c r="P21" s="238" t="s">
        <v>1370</v>
      </c>
    </row>
    <row r="22" spans="2:16" x14ac:dyDescent="0.25">
      <c r="B22" s="24">
        <v>12</v>
      </c>
      <c r="C22" s="238" t="s">
        <v>1067</v>
      </c>
      <c r="D22" s="239" t="s">
        <v>396</v>
      </c>
      <c r="E22" s="238" t="s">
        <v>312</v>
      </c>
      <c r="F22" s="239" t="s">
        <v>1181</v>
      </c>
      <c r="G22" s="20">
        <v>67</v>
      </c>
      <c r="H22" s="20">
        <v>3.72</v>
      </c>
      <c r="I22" s="20">
        <v>0</v>
      </c>
      <c r="J22" s="240">
        <v>0.36990740740740741</v>
      </c>
      <c r="K22" s="20" t="s">
        <v>539</v>
      </c>
      <c r="L22" s="239" t="s">
        <v>1361</v>
      </c>
      <c r="M22" s="239" t="s">
        <v>660</v>
      </c>
      <c r="N22" s="239" t="s">
        <v>27</v>
      </c>
      <c r="O22" s="238" t="s">
        <v>1375</v>
      </c>
      <c r="P22" s="238" t="s">
        <v>1370</v>
      </c>
    </row>
    <row r="23" spans="2:16" x14ac:dyDescent="0.25">
      <c r="B23" s="24">
        <v>13</v>
      </c>
      <c r="C23" s="238" t="s">
        <v>1068</v>
      </c>
      <c r="D23" s="239" t="s">
        <v>12</v>
      </c>
      <c r="E23" s="238" t="s">
        <v>1063</v>
      </c>
      <c r="F23" s="239" t="s">
        <v>1175</v>
      </c>
      <c r="G23" s="20">
        <v>61</v>
      </c>
      <c r="H23" s="20">
        <v>-8.17</v>
      </c>
      <c r="I23" s="311" t="s">
        <v>3366</v>
      </c>
      <c r="J23" s="240">
        <v>0.42386574074074074</v>
      </c>
      <c r="K23" s="20" t="s">
        <v>539</v>
      </c>
      <c r="L23" s="239" t="s">
        <v>1361</v>
      </c>
      <c r="M23" s="239" t="s">
        <v>1376</v>
      </c>
      <c r="N23" s="239" t="s">
        <v>27</v>
      </c>
      <c r="O23" s="238" t="s">
        <v>1377</v>
      </c>
      <c r="P23" s="238" t="s">
        <v>1370</v>
      </c>
    </row>
    <row r="24" spans="2:16" x14ac:dyDescent="0.25">
      <c r="B24" s="24">
        <v>14</v>
      </c>
      <c r="C24" s="238" t="s">
        <v>1063</v>
      </c>
      <c r="D24" s="239" t="s">
        <v>396</v>
      </c>
      <c r="E24" s="238" t="s">
        <v>1068</v>
      </c>
      <c r="F24" s="239" t="s">
        <v>1187</v>
      </c>
      <c r="G24" s="20">
        <v>48</v>
      </c>
      <c r="H24" s="20">
        <v>0</v>
      </c>
      <c r="I24" s="20">
        <v>0</v>
      </c>
      <c r="J24" s="240">
        <v>0.47545138888888888</v>
      </c>
      <c r="K24" s="20" t="s">
        <v>539</v>
      </c>
      <c r="L24" s="239" t="s">
        <v>1361</v>
      </c>
      <c r="M24" s="239" t="s">
        <v>1378</v>
      </c>
      <c r="N24" s="239" t="s">
        <v>1379</v>
      </c>
      <c r="O24" s="238" t="s">
        <v>1380</v>
      </c>
      <c r="P24" s="238" t="s">
        <v>1381</v>
      </c>
    </row>
    <row r="25" spans="2:16" x14ac:dyDescent="0.25">
      <c r="B25" s="24">
        <v>15</v>
      </c>
      <c r="C25" s="238" t="s">
        <v>4</v>
      </c>
      <c r="D25" s="239" t="s">
        <v>6</v>
      </c>
      <c r="E25" s="238" t="s">
        <v>1074</v>
      </c>
      <c r="F25" s="239" t="s">
        <v>1175</v>
      </c>
      <c r="G25" s="20">
        <v>72</v>
      </c>
      <c r="H25" s="20">
        <v>42.52</v>
      </c>
      <c r="I25" s="20">
        <v>246</v>
      </c>
      <c r="J25" s="240">
        <v>0.51719907407407406</v>
      </c>
      <c r="K25" s="20" t="s">
        <v>539</v>
      </c>
      <c r="L25" s="239" t="s">
        <v>1361</v>
      </c>
      <c r="M25" s="239" t="s">
        <v>1382</v>
      </c>
      <c r="N25" s="239" t="s">
        <v>27</v>
      </c>
      <c r="O25" s="238" t="s">
        <v>1383</v>
      </c>
      <c r="P25" s="238" t="s">
        <v>1370</v>
      </c>
    </row>
    <row r="26" spans="2:16" x14ac:dyDescent="0.25">
      <c r="B26" s="24">
        <v>16</v>
      </c>
      <c r="C26" s="238" t="s">
        <v>1074</v>
      </c>
      <c r="D26" s="239" t="s">
        <v>12</v>
      </c>
      <c r="E26" s="238" t="s">
        <v>4</v>
      </c>
      <c r="F26" s="239" t="s">
        <v>1175</v>
      </c>
      <c r="G26" s="20">
        <v>53</v>
      </c>
      <c r="H26" s="20">
        <v>-9.91</v>
      </c>
      <c r="I26" s="20">
        <v>-17.64</v>
      </c>
      <c r="J26" s="240">
        <v>0.57005787037037037</v>
      </c>
      <c r="K26" s="20" t="s">
        <v>539</v>
      </c>
      <c r="L26" s="239" t="s">
        <v>1361</v>
      </c>
      <c r="M26" s="239" t="s">
        <v>1384</v>
      </c>
      <c r="N26" s="239" t="s">
        <v>27</v>
      </c>
      <c r="O26" s="238" t="s">
        <v>1385</v>
      </c>
      <c r="P26" s="238" t="s">
        <v>1370</v>
      </c>
    </row>
    <row r="27" spans="2:16" x14ac:dyDescent="0.25">
      <c r="B27" s="24">
        <v>17</v>
      </c>
      <c r="C27" s="238" t="s">
        <v>1065</v>
      </c>
      <c r="D27" s="239" t="s">
        <v>396</v>
      </c>
      <c r="E27" s="238" t="s">
        <v>1067</v>
      </c>
      <c r="F27" s="239" t="s">
        <v>1179</v>
      </c>
      <c r="G27" s="20">
        <v>44</v>
      </c>
      <c r="H27" s="20">
        <v>0</v>
      </c>
      <c r="I27" s="20">
        <v>0</v>
      </c>
      <c r="J27" s="240">
        <v>0.61643518518518514</v>
      </c>
      <c r="K27" s="20" t="s">
        <v>539</v>
      </c>
      <c r="L27" s="239" t="s">
        <v>1361</v>
      </c>
      <c r="M27" s="239" t="s">
        <v>1386</v>
      </c>
      <c r="N27" s="239" t="s">
        <v>130</v>
      </c>
      <c r="O27" s="238" t="s">
        <v>1387</v>
      </c>
      <c r="P27" s="238" t="s">
        <v>1388</v>
      </c>
    </row>
    <row r="28" spans="2:16" x14ac:dyDescent="0.25">
      <c r="B28" s="24">
        <v>18</v>
      </c>
      <c r="C28" s="238" t="s">
        <v>1067</v>
      </c>
      <c r="D28" s="239" t="s">
        <v>396</v>
      </c>
      <c r="E28" s="238" t="s">
        <v>1065</v>
      </c>
      <c r="F28" s="239" t="s">
        <v>1181</v>
      </c>
      <c r="G28" s="20">
        <v>59</v>
      </c>
      <c r="H28" s="20">
        <v>0.54</v>
      </c>
      <c r="I28" s="20">
        <v>0.03</v>
      </c>
      <c r="J28" s="240">
        <v>0.65938657407407408</v>
      </c>
      <c r="K28" s="20" t="s">
        <v>539</v>
      </c>
      <c r="L28" s="239" t="s">
        <v>1361</v>
      </c>
      <c r="M28" s="239" t="s">
        <v>1389</v>
      </c>
      <c r="N28" s="239" t="s">
        <v>130</v>
      </c>
      <c r="O28" s="238" t="s">
        <v>1390</v>
      </c>
      <c r="P28" s="238" t="s">
        <v>1388</v>
      </c>
    </row>
    <row r="29" spans="2:16" x14ac:dyDescent="0.25">
      <c r="B29" s="24">
        <v>19</v>
      </c>
      <c r="C29" s="238" t="s">
        <v>22</v>
      </c>
      <c r="D29" s="239" t="s">
        <v>6</v>
      </c>
      <c r="E29" s="238" t="s">
        <v>1063</v>
      </c>
      <c r="F29" s="239" t="s">
        <v>1175</v>
      </c>
      <c r="G29" s="20">
        <v>34</v>
      </c>
      <c r="H29" s="20" t="s">
        <v>1391</v>
      </c>
      <c r="I29" s="20">
        <v>17.05</v>
      </c>
      <c r="J29" s="240">
        <v>0.70540509259259254</v>
      </c>
      <c r="K29" s="20" t="s">
        <v>539</v>
      </c>
      <c r="L29" s="239" t="s">
        <v>1361</v>
      </c>
      <c r="M29" s="239" t="s">
        <v>1392</v>
      </c>
      <c r="N29" s="239" t="s">
        <v>130</v>
      </c>
      <c r="O29" s="238" t="s">
        <v>1393</v>
      </c>
      <c r="P29" s="238" t="s">
        <v>1388</v>
      </c>
    </row>
    <row r="30" spans="2:16" x14ac:dyDescent="0.25">
      <c r="B30" s="24">
        <v>20</v>
      </c>
      <c r="C30" s="238" t="s">
        <v>1063</v>
      </c>
      <c r="D30" s="239" t="s">
        <v>396</v>
      </c>
      <c r="E30" s="238" t="s">
        <v>22</v>
      </c>
      <c r="F30" s="239" t="s">
        <v>1179</v>
      </c>
      <c r="G30" s="20">
        <v>113</v>
      </c>
      <c r="H30" s="20">
        <v>0</v>
      </c>
      <c r="I30" s="20">
        <v>0</v>
      </c>
      <c r="J30" s="240">
        <v>0.74284722222222221</v>
      </c>
      <c r="K30" s="20" t="s">
        <v>539</v>
      </c>
      <c r="L30" s="239" t="s">
        <v>1361</v>
      </c>
      <c r="M30" s="239" t="s">
        <v>1394</v>
      </c>
      <c r="N30" s="239" t="s">
        <v>41</v>
      </c>
      <c r="O30" s="238" t="s">
        <v>1395</v>
      </c>
      <c r="P30" s="238" t="s">
        <v>1032</v>
      </c>
    </row>
    <row r="31" spans="2:16" x14ac:dyDescent="0.25">
      <c r="B31" s="24">
        <v>21</v>
      </c>
      <c r="C31" s="238" t="s">
        <v>312</v>
      </c>
      <c r="D31" s="239" t="s">
        <v>396</v>
      </c>
      <c r="E31" s="238" t="s">
        <v>1074</v>
      </c>
      <c r="F31" s="239" t="s">
        <v>1187</v>
      </c>
      <c r="G31" s="20">
        <v>28</v>
      </c>
      <c r="H31" s="20">
        <v>0</v>
      </c>
      <c r="I31" s="20">
        <v>0</v>
      </c>
      <c r="J31" s="250">
        <v>0.805150462962963</v>
      </c>
      <c r="K31" s="20" t="s">
        <v>539</v>
      </c>
      <c r="L31" s="239" t="s">
        <v>1361</v>
      </c>
      <c r="M31" s="239" t="s">
        <v>1396</v>
      </c>
      <c r="N31" s="239" t="s">
        <v>130</v>
      </c>
      <c r="O31" s="238" t="s">
        <v>1397</v>
      </c>
      <c r="P31" s="238" t="s">
        <v>1388</v>
      </c>
    </row>
    <row r="32" spans="2:16" x14ac:dyDescent="0.25">
      <c r="B32" s="24">
        <v>22</v>
      </c>
      <c r="C32" s="238" t="s">
        <v>1074</v>
      </c>
      <c r="D32" s="239" t="s">
        <v>12</v>
      </c>
      <c r="E32" s="238" t="s">
        <v>312</v>
      </c>
      <c r="F32" s="239" t="s">
        <v>1629</v>
      </c>
      <c r="G32" s="20">
        <v>39</v>
      </c>
      <c r="H32" s="20">
        <v>0</v>
      </c>
      <c r="I32" s="20">
        <v>0.26</v>
      </c>
      <c r="J32" s="250">
        <v>0.8383449074074073</v>
      </c>
      <c r="K32" s="20" t="s">
        <v>539</v>
      </c>
      <c r="L32" s="239" t="s">
        <v>1361</v>
      </c>
      <c r="M32" s="239" t="s">
        <v>1623</v>
      </c>
      <c r="N32" s="239" t="s">
        <v>130</v>
      </c>
      <c r="O32" s="238" t="s">
        <v>1624</v>
      </c>
      <c r="P32" s="238" t="s">
        <v>1388</v>
      </c>
    </row>
    <row r="33" spans="2:16" x14ac:dyDescent="0.25">
      <c r="B33" s="24">
        <v>23</v>
      </c>
      <c r="C33" s="238" t="s">
        <v>1068</v>
      </c>
      <c r="D33" s="239" t="s">
        <v>6</v>
      </c>
      <c r="E33" s="238" t="s">
        <v>4</v>
      </c>
      <c r="F33" s="239" t="s">
        <v>1175</v>
      </c>
      <c r="G33" s="20">
        <v>92</v>
      </c>
      <c r="H33" s="20">
        <v>13.35</v>
      </c>
      <c r="I33" s="20">
        <v>20.87</v>
      </c>
      <c r="J33" s="250">
        <v>0.8793981481481481</v>
      </c>
      <c r="K33" s="20" t="s">
        <v>539</v>
      </c>
      <c r="L33" s="239" t="s">
        <v>1361</v>
      </c>
      <c r="M33" s="239" t="s">
        <v>1398</v>
      </c>
      <c r="N33" s="239" t="s">
        <v>255</v>
      </c>
      <c r="O33" s="238" t="s">
        <v>1399</v>
      </c>
      <c r="P33" s="238" t="s">
        <v>1400</v>
      </c>
    </row>
    <row r="34" spans="2:16" x14ac:dyDescent="0.25">
      <c r="B34" s="24">
        <v>24</v>
      </c>
      <c r="C34" s="238" t="s">
        <v>4</v>
      </c>
      <c r="D34" s="239" t="s">
        <v>6</v>
      </c>
      <c r="E34" s="238" t="s">
        <v>1068</v>
      </c>
      <c r="F34" s="239" t="s">
        <v>1175</v>
      </c>
      <c r="G34" s="20">
        <v>57</v>
      </c>
      <c r="H34" s="20">
        <v>21.21</v>
      </c>
      <c r="I34" s="20">
        <v>9.67</v>
      </c>
      <c r="J34" s="240">
        <v>0.93766203703703699</v>
      </c>
      <c r="K34" s="20" t="s">
        <v>539</v>
      </c>
      <c r="L34" s="239" t="s">
        <v>1361</v>
      </c>
      <c r="M34" s="239" t="s">
        <v>1401</v>
      </c>
      <c r="N34" s="239" t="s">
        <v>41</v>
      </c>
      <c r="O34" s="238" t="s">
        <v>1402</v>
      </c>
      <c r="P34" s="238" t="s">
        <v>1032</v>
      </c>
    </row>
    <row r="35" spans="2:16" x14ac:dyDescent="0.25">
      <c r="B35" s="24">
        <v>25</v>
      </c>
      <c r="C35" s="238" t="s">
        <v>1065</v>
      </c>
      <c r="D35" s="239" t="s">
        <v>12</v>
      </c>
      <c r="E35" s="238" t="s">
        <v>1063</v>
      </c>
      <c r="F35" s="239" t="s">
        <v>1175</v>
      </c>
      <c r="G35" s="20">
        <v>56</v>
      </c>
      <c r="H35" s="20">
        <v>-970.6</v>
      </c>
      <c r="I35" s="20">
        <v>-20.77</v>
      </c>
      <c r="J35" s="240">
        <v>0.98498842592592595</v>
      </c>
      <c r="K35" s="20" t="s">
        <v>539</v>
      </c>
      <c r="L35" s="239" t="s">
        <v>1361</v>
      </c>
      <c r="M35" s="239" t="s">
        <v>1403</v>
      </c>
      <c r="N35" s="239" t="s">
        <v>95</v>
      </c>
      <c r="O35" s="238" t="s">
        <v>1404</v>
      </c>
      <c r="P35" s="238" t="s">
        <v>1405</v>
      </c>
    </row>
    <row r="36" spans="2:16" x14ac:dyDescent="0.25">
      <c r="B36" s="24">
        <v>26</v>
      </c>
      <c r="C36" s="238" t="s">
        <v>1063</v>
      </c>
      <c r="D36" s="239" t="s">
        <v>396</v>
      </c>
      <c r="E36" s="238" t="s">
        <v>1065</v>
      </c>
      <c r="F36" s="239" t="s">
        <v>1187</v>
      </c>
      <c r="G36" s="20">
        <v>38</v>
      </c>
      <c r="H36" s="20">
        <v>0</v>
      </c>
      <c r="I36" s="20">
        <v>0</v>
      </c>
      <c r="J36" s="240">
        <v>3.4097222222222223E-2</v>
      </c>
      <c r="K36" s="20" t="s">
        <v>539</v>
      </c>
      <c r="L36" s="239" t="s">
        <v>1406</v>
      </c>
      <c r="M36" s="239" t="s">
        <v>1407</v>
      </c>
      <c r="N36" s="239" t="s">
        <v>447</v>
      </c>
      <c r="O36" s="238" t="s">
        <v>1408</v>
      </c>
      <c r="P36" s="238" t="s">
        <v>1409</v>
      </c>
    </row>
    <row r="37" spans="2:16" x14ac:dyDescent="0.25">
      <c r="B37" s="24">
        <v>27</v>
      </c>
      <c r="C37" s="238" t="s">
        <v>1067</v>
      </c>
      <c r="D37" s="239" t="s">
        <v>396</v>
      </c>
      <c r="E37" s="238" t="s">
        <v>1074</v>
      </c>
      <c r="F37" s="239" t="s">
        <v>1181</v>
      </c>
      <c r="G37" s="20">
        <v>59</v>
      </c>
      <c r="H37" s="20">
        <v>1.22</v>
      </c>
      <c r="I37" s="20">
        <v>0</v>
      </c>
      <c r="J37" s="240">
        <v>8.1851851851851856E-2</v>
      </c>
      <c r="K37" s="20" t="s">
        <v>539</v>
      </c>
      <c r="L37" s="239" t="s">
        <v>1406</v>
      </c>
      <c r="M37" s="239" t="s">
        <v>1410</v>
      </c>
      <c r="N37" s="239" t="s">
        <v>1411</v>
      </c>
      <c r="O37" s="238" t="s">
        <v>1412</v>
      </c>
      <c r="P37" s="238" t="s">
        <v>1413</v>
      </c>
    </row>
    <row r="38" spans="2:16" x14ac:dyDescent="0.25">
      <c r="B38" s="24">
        <v>28</v>
      </c>
      <c r="C38" s="238" t="s">
        <v>1074</v>
      </c>
      <c r="D38" s="239" t="s">
        <v>396</v>
      </c>
      <c r="E38" s="238" t="s">
        <v>1067</v>
      </c>
      <c r="F38" s="239" t="s">
        <v>1179</v>
      </c>
      <c r="G38" s="20">
        <v>48</v>
      </c>
      <c r="H38" s="20">
        <v>0</v>
      </c>
      <c r="I38" s="20">
        <v>0</v>
      </c>
      <c r="J38" s="240">
        <v>0.13439814814814816</v>
      </c>
      <c r="K38" s="20" t="s">
        <v>539</v>
      </c>
      <c r="L38" s="239" t="s">
        <v>1406</v>
      </c>
      <c r="M38" s="239" t="s">
        <v>1414</v>
      </c>
      <c r="N38" s="239" t="s">
        <v>95</v>
      </c>
      <c r="O38" s="238" t="s">
        <v>1415</v>
      </c>
      <c r="P38" s="238" t="s">
        <v>1416</v>
      </c>
    </row>
    <row r="39" spans="2:16" x14ac:dyDescent="0.25">
      <c r="B39" s="24">
        <v>29</v>
      </c>
      <c r="C39" s="238" t="s">
        <v>22</v>
      </c>
      <c r="D39" s="239" t="s">
        <v>12</v>
      </c>
      <c r="E39" s="238" t="s">
        <v>4</v>
      </c>
      <c r="F39" s="239" t="s">
        <v>1224</v>
      </c>
      <c r="G39" s="20">
        <v>38</v>
      </c>
      <c r="H39" s="20">
        <v>-0.1</v>
      </c>
      <c r="I39" s="20">
        <v>-0.16</v>
      </c>
      <c r="J39" s="240">
        <v>0.18199074074074073</v>
      </c>
      <c r="K39" s="20" t="s">
        <v>539</v>
      </c>
      <c r="L39" s="239" t="s">
        <v>1406</v>
      </c>
      <c r="M39" s="239" t="s">
        <v>1417</v>
      </c>
      <c r="N39" s="239" t="s">
        <v>447</v>
      </c>
      <c r="O39" s="238" t="s">
        <v>1418</v>
      </c>
      <c r="P39" s="238" t="s">
        <v>1409</v>
      </c>
    </row>
    <row r="40" spans="2:16" x14ac:dyDescent="0.25">
      <c r="B40" s="24">
        <v>30</v>
      </c>
      <c r="C40" s="238" t="s">
        <v>4</v>
      </c>
      <c r="D40" s="239" t="s">
        <v>396</v>
      </c>
      <c r="E40" s="238" t="s">
        <v>22</v>
      </c>
      <c r="F40" s="239" t="s">
        <v>1181</v>
      </c>
      <c r="G40" s="20">
        <v>76</v>
      </c>
      <c r="H40" s="20">
        <v>0.09</v>
      </c>
      <c r="I40" s="20">
        <v>0.03</v>
      </c>
      <c r="J40" s="240">
        <v>0.21562499999999998</v>
      </c>
      <c r="K40" s="20" t="s">
        <v>539</v>
      </c>
      <c r="L40" s="239" t="s">
        <v>1406</v>
      </c>
      <c r="M40" s="239" t="s">
        <v>1419</v>
      </c>
      <c r="N40" s="239" t="s">
        <v>23</v>
      </c>
      <c r="O40" s="238" t="s">
        <v>1420</v>
      </c>
      <c r="P40" s="238" t="s">
        <v>1421</v>
      </c>
    </row>
    <row r="41" spans="2:16" x14ac:dyDescent="0.25">
      <c r="B41" s="24">
        <v>31</v>
      </c>
      <c r="C41" s="238" t="s">
        <v>312</v>
      </c>
      <c r="D41" s="239" t="s">
        <v>12</v>
      </c>
      <c r="E41" s="238" t="s">
        <v>1068</v>
      </c>
      <c r="F41" s="239" t="s">
        <v>1175</v>
      </c>
      <c r="G41" s="20">
        <v>73</v>
      </c>
      <c r="H41" s="20">
        <v>-12.95</v>
      </c>
      <c r="I41" s="20">
        <v>-8.59</v>
      </c>
      <c r="J41" s="240">
        <v>0.26799768518518519</v>
      </c>
      <c r="K41" s="20" t="s">
        <v>539</v>
      </c>
      <c r="L41" s="239" t="s">
        <v>1406</v>
      </c>
      <c r="M41" s="239" t="s">
        <v>1422</v>
      </c>
      <c r="N41" s="239" t="s">
        <v>249</v>
      </c>
      <c r="O41" s="238" t="s">
        <v>1423</v>
      </c>
      <c r="P41" s="238" t="s">
        <v>1424</v>
      </c>
    </row>
    <row r="42" spans="2:16" x14ac:dyDescent="0.25">
      <c r="B42" s="24">
        <v>32</v>
      </c>
      <c r="C42" s="238" t="s">
        <v>1068</v>
      </c>
      <c r="D42" s="239" t="s">
        <v>6</v>
      </c>
      <c r="E42" s="238" t="s">
        <v>312</v>
      </c>
      <c r="F42" s="239" t="s">
        <v>1175</v>
      </c>
      <c r="G42" s="20">
        <v>66</v>
      </c>
      <c r="H42" s="20">
        <v>8.17</v>
      </c>
      <c r="I42" s="20">
        <v>10.199999999999999</v>
      </c>
      <c r="J42" s="240">
        <v>0.32478009259259261</v>
      </c>
      <c r="K42" s="20" t="s">
        <v>539</v>
      </c>
      <c r="L42" s="239" t="s">
        <v>1406</v>
      </c>
      <c r="M42" s="239" t="s">
        <v>1425</v>
      </c>
      <c r="N42" s="239" t="s">
        <v>882</v>
      </c>
      <c r="O42" s="238" t="s">
        <v>1426</v>
      </c>
      <c r="P42" s="238" t="s">
        <v>1427</v>
      </c>
    </row>
    <row r="43" spans="2:16" x14ac:dyDescent="0.25">
      <c r="B43" s="24">
        <v>33</v>
      </c>
      <c r="C43" s="238" t="s">
        <v>1065</v>
      </c>
      <c r="D43" s="239" t="s">
        <v>396</v>
      </c>
      <c r="E43" s="238" t="s">
        <v>1074</v>
      </c>
      <c r="F43" s="239" t="s">
        <v>1187</v>
      </c>
      <c r="G43" s="20">
        <v>28</v>
      </c>
      <c r="H43" s="20">
        <v>0</v>
      </c>
      <c r="I43" s="20">
        <v>0</v>
      </c>
      <c r="J43" s="240">
        <v>0.3772685185185185</v>
      </c>
      <c r="K43" s="20" t="s">
        <v>539</v>
      </c>
      <c r="L43" s="239" t="s">
        <v>1406</v>
      </c>
      <c r="M43" s="239" t="s">
        <v>1428</v>
      </c>
      <c r="N43" s="239" t="s">
        <v>70</v>
      </c>
      <c r="O43" s="238" t="s">
        <v>1429</v>
      </c>
      <c r="P43" s="238" t="s">
        <v>1430</v>
      </c>
    </row>
    <row r="44" spans="2:16" x14ac:dyDescent="0.25">
      <c r="B44" s="24">
        <v>34</v>
      </c>
      <c r="C44" s="238" t="s">
        <v>1074</v>
      </c>
      <c r="D44" s="239" t="s">
        <v>12</v>
      </c>
      <c r="E44" s="238" t="s">
        <v>1065</v>
      </c>
      <c r="F44" s="239" t="s">
        <v>1175</v>
      </c>
      <c r="G44" s="20">
        <v>55</v>
      </c>
      <c r="H44" s="20">
        <v>-19.39</v>
      </c>
      <c r="I44" s="20">
        <v>-972.23</v>
      </c>
      <c r="J44" s="240">
        <v>0.40962962962962962</v>
      </c>
      <c r="K44" s="20" t="s">
        <v>539</v>
      </c>
      <c r="L44" s="239" t="s">
        <v>1406</v>
      </c>
      <c r="M44" s="239" t="s">
        <v>1431</v>
      </c>
      <c r="N44" s="239" t="s">
        <v>70</v>
      </c>
      <c r="O44" s="238" t="s">
        <v>1432</v>
      </c>
      <c r="P44" s="238" t="s">
        <v>1433</v>
      </c>
    </row>
    <row r="45" spans="2:16" x14ac:dyDescent="0.25">
      <c r="B45" s="24">
        <v>35</v>
      </c>
      <c r="C45" s="238" t="s">
        <v>1063</v>
      </c>
      <c r="D45" s="239" t="s">
        <v>396</v>
      </c>
      <c r="E45" s="238" t="s">
        <v>4</v>
      </c>
      <c r="F45" s="239" t="s">
        <v>1187</v>
      </c>
      <c r="G45" s="20">
        <v>118</v>
      </c>
      <c r="H45" s="20">
        <v>0</v>
      </c>
      <c r="I45" s="20">
        <v>0</v>
      </c>
      <c r="J45" s="240">
        <v>0.45778935185185188</v>
      </c>
      <c r="K45" s="20" t="s">
        <v>539</v>
      </c>
      <c r="L45" s="239" t="s">
        <v>1406</v>
      </c>
      <c r="M45" s="239" t="s">
        <v>1434</v>
      </c>
      <c r="N45" s="239" t="s">
        <v>70</v>
      </c>
      <c r="O45" s="238" t="s">
        <v>1435</v>
      </c>
      <c r="P45" s="238" t="s">
        <v>1436</v>
      </c>
    </row>
    <row r="46" spans="2:16" x14ac:dyDescent="0.25">
      <c r="B46" s="24">
        <v>36</v>
      </c>
      <c r="C46" s="238" t="s">
        <v>4</v>
      </c>
      <c r="D46" s="239" t="s">
        <v>396</v>
      </c>
      <c r="E46" s="238" t="s">
        <v>1063</v>
      </c>
      <c r="F46" s="239" t="s">
        <v>1181</v>
      </c>
      <c r="G46" s="20">
        <v>88</v>
      </c>
      <c r="H46" s="20">
        <v>0.15</v>
      </c>
      <c r="I46" s="20">
        <v>0</v>
      </c>
      <c r="J46" s="240">
        <v>0.52283564814814809</v>
      </c>
      <c r="K46" s="20" t="s">
        <v>539</v>
      </c>
      <c r="L46" s="239" t="s">
        <v>1406</v>
      </c>
      <c r="M46" s="239" t="s">
        <v>1437</v>
      </c>
      <c r="N46" s="239" t="s">
        <v>70</v>
      </c>
      <c r="O46" s="238" t="s">
        <v>1438</v>
      </c>
      <c r="P46" s="238" t="s">
        <v>1439</v>
      </c>
    </row>
    <row r="47" spans="2:16" x14ac:dyDescent="0.25">
      <c r="B47" s="24">
        <v>37</v>
      </c>
      <c r="C47" s="238" t="s">
        <v>1067</v>
      </c>
      <c r="D47" s="239" t="s">
        <v>396</v>
      </c>
      <c r="E47" s="238" t="s">
        <v>1068</v>
      </c>
      <c r="F47" s="239" t="s">
        <v>1187</v>
      </c>
      <c r="G47" s="20">
        <v>61</v>
      </c>
      <c r="H47" s="20">
        <v>0</v>
      </c>
      <c r="I47" s="20">
        <v>0</v>
      </c>
      <c r="J47" s="240">
        <v>0.58041666666666669</v>
      </c>
      <c r="K47" s="20" t="s">
        <v>539</v>
      </c>
      <c r="L47" s="239" t="s">
        <v>1406</v>
      </c>
      <c r="M47" s="239" t="s">
        <v>1440</v>
      </c>
      <c r="N47" s="239" t="s">
        <v>70</v>
      </c>
      <c r="O47" s="238" t="s">
        <v>1441</v>
      </c>
      <c r="P47" s="238" t="s">
        <v>1430</v>
      </c>
    </row>
    <row r="48" spans="2:16" x14ac:dyDescent="0.25">
      <c r="B48" s="24">
        <v>38</v>
      </c>
      <c r="C48" s="238" t="s">
        <v>1068</v>
      </c>
      <c r="D48" s="239" t="s">
        <v>12</v>
      </c>
      <c r="E48" s="238" t="s">
        <v>1067</v>
      </c>
      <c r="F48" s="239" t="s">
        <v>1175</v>
      </c>
      <c r="G48" s="20">
        <v>117</v>
      </c>
      <c r="H48" s="20">
        <v>-9.92</v>
      </c>
      <c r="I48" s="20">
        <v>-121.36</v>
      </c>
      <c r="J48" s="240">
        <v>0.63236111111111104</v>
      </c>
      <c r="K48" s="20" t="s">
        <v>539</v>
      </c>
      <c r="L48" s="239" t="s">
        <v>1406</v>
      </c>
      <c r="M48" s="239" t="s">
        <v>1442</v>
      </c>
      <c r="N48" s="239" t="s">
        <v>70</v>
      </c>
      <c r="O48" s="238" t="s">
        <v>1443</v>
      </c>
      <c r="P48" s="238" t="s">
        <v>1430</v>
      </c>
    </row>
    <row r="49" spans="2:16" x14ac:dyDescent="0.25">
      <c r="B49" s="24">
        <v>39</v>
      </c>
      <c r="C49" s="238" t="s">
        <v>22</v>
      </c>
      <c r="D49" s="239" t="s">
        <v>396</v>
      </c>
      <c r="E49" s="238" t="s">
        <v>312</v>
      </c>
      <c r="F49" s="239" t="s">
        <v>1179</v>
      </c>
      <c r="G49" s="20">
        <v>56</v>
      </c>
      <c r="H49" s="20">
        <v>0</v>
      </c>
      <c r="I49" s="20">
        <v>0</v>
      </c>
      <c r="J49" s="240">
        <v>0.70083333333333331</v>
      </c>
      <c r="K49" s="20" t="s">
        <v>539</v>
      </c>
      <c r="L49" s="239" t="s">
        <v>1406</v>
      </c>
      <c r="M49" s="239" t="s">
        <v>1444</v>
      </c>
      <c r="N49" s="239" t="s">
        <v>70</v>
      </c>
      <c r="O49" s="238" t="s">
        <v>1445</v>
      </c>
      <c r="P49" s="238" t="s">
        <v>1430</v>
      </c>
    </row>
    <row r="50" spans="2:16" x14ac:dyDescent="0.25">
      <c r="B50" s="24">
        <v>40</v>
      </c>
      <c r="C50" s="238" t="s">
        <v>312</v>
      </c>
      <c r="D50" s="239" t="s">
        <v>396</v>
      </c>
      <c r="E50" s="238" t="s">
        <v>22</v>
      </c>
      <c r="F50" s="239" t="s">
        <v>1187</v>
      </c>
      <c r="G50" s="20">
        <v>130</v>
      </c>
      <c r="H50" s="20">
        <v>0</v>
      </c>
      <c r="I50" s="20">
        <v>0</v>
      </c>
      <c r="J50" s="240">
        <v>0.74728009259259265</v>
      </c>
      <c r="K50" s="20" t="s">
        <v>539</v>
      </c>
      <c r="L50" s="239" t="s">
        <v>1406</v>
      </c>
      <c r="M50" s="239" t="s">
        <v>1446</v>
      </c>
      <c r="N50" s="239" t="s">
        <v>70</v>
      </c>
      <c r="O50" s="238" t="s">
        <v>1447</v>
      </c>
      <c r="P50" s="238" t="s">
        <v>1430</v>
      </c>
    </row>
    <row r="51" spans="2:16" x14ac:dyDescent="0.25">
      <c r="B51" s="24">
        <v>41</v>
      </c>
      <c r="C51" s="238" t="s">
        <v>1065</v>
      </c>
      <c r="D51" s="239" t="s">
        <v>6</v>
      </c>
      <c r="E51" s="238" t="s">
        <v>4</v>
      </c>
      <c r="F51" s="239" t="s">
        <v>1175</v>
      </c>
      <c r="G51" s="20">
        <v>44</v>
      </c>
      <c r="H51" s="20" t="s">
        <v>357</v>
      </c>
      <c r="I51" s="20" t="s">
        <v>358</v>
      </c>
      <c r="J51" s="240">
        <v>0.8179050925925927</v>
      </c>
      <c r="K51" s="20" t="s">
        <v>539</v>
      </c>
      <c r="L51" s="239" t="s">
        <v>1406</v>
      </c>
      <c r="M51" s="239" t="s">
        <v>1448</v>
      </c>
      <c r="N51" s="239" t="s">
        <v>447</v>
      </c>
      <c r="O51" s="238" t="s">
        <v>1449</v>
      </c>
      <c r="P51" s="238" t="s">
        <v>1409</v>
      </c>
    </row>
    <row r="52" spans="2:16" x14ac:dyDescent="0.25">
      <c r="B52" s="24">
        <v>42</v>
      </c>
      <c r="C52" s="238" t="s">
        <v>4</v>
      </c>
      <c r="D52" s="239" t="s">
        <v>6</v>
      </c>
      <c r="E52" s="238" t="s">
        <v>1065</v>
      </c>
      <c r="F52" s="239" t="s">
        <v>1175</v>
      </c>
      <c r="G52" s="20">
        <v>61</v>
      </c>
      <c r="H52" s="20">
        <v>9.1</v>
      </c>
      <c r="I52" s="20">
        <v>19.670000000000002</v>
      </c>
      <c r="J52" s="240">
        <v>0.85671296296296295</v>
      </c>
      <c r="K52" s="20" t="s">
        <v>539</v>
      </c>
      <c r="L52" s="239" t="s">
        <v>1406</v>
      </c>
      <c r="M52" s="239" t="s">
        <v>1450</v>
      </c>
      <c r="N52" s="239" t="s">
        <v>447</v>
      </c>
      <c r="O52" s="238" t="s">
        <v>1451</v>
      </c>
      <c r="P52" s="238" t="s">
        <v>1409</v>
      </c>
    </row>
    <row r="53" spans="2:16" x14ac:dyDescent="0.25">
      <c r="B53" s="24">
        <v>43</v>
      </c>
      <c r="C53" s="238" t="s">
        <v>1074</v>
      </c>
      <c r="D53" s="239" t="s">
        <v>6</v>
      </c>
      <c r="E53" s="238" t="s">
        <v>1068</v>
      </c>
      <c r="F53" s="239" t="s">
        <v>1181</v>
      </c>
      <c r="G53" s="20">
        <v>63</v>
      </c>
      <c r="H53" s="20">
        <v>13.02</v>
      </c>
      <c r="I53" s="20">
        <v>5</v>
      </c>
      <c r="J53" s="240">
        <v>0.90743055555555552</v>
      </c>
      <c r="K53" s="20" t="s">
        <v>539</v>
      </c>
      <c r="L53" s="239" t="s">
        <v>1406</v>
      </c>
      <c r="M53" s="239" t="s">
        <v>1452</v>
      </c>
      <c r="N53" s="239" t="s">
        <v>95</v>
      </c>
      <c r="O53" s="238" t="s">
        <v>1453</v>
      </c>
      <c r="P53" s="238" t="s">
        <v>1416</v>
      </c>
    </row>
    <row r="54" spans="2:16" x14ac:dyDescent="0.25">
      <c r="B54" s="24">
        <v>44</v>
      </c>
      <c r="C54" s="238" t="s">
        <v>1068</v>
      </c>
      <c r="D54" s="239" t="s">
        <v>396</v>
      </c>
      <c r="E54" s="238" t="s">
        <v>1074</v>
      </c>
      <c r="F54" s="239" t="s">
        <v>1181</v>
      </c>
      <c r="G54" s="20">
        <v>63</v>
      </c>
      <c r="H54" s="20">
        <v>0.33</v>
      </c>
      <c r="I54" s="20">
        <v>0</v>
      </c>
      <c r="J54" s="240">
        <v>0.96234953703703707</v>
      </c>
      <c r="K54" s="20" t="s">
        <v>539</v>
      </c>
      <c r="L54" s="239" t="s">
        <v>1406</v>
      </c>
      <c r="M54" s="239" t="s">
        <v>1454</v>
      </c>
      <c r="N54" s="239" t="s">
        <v>447</v>
      </c>
      <c r="O54" s="238" t="s">
        <v>1455</v>
      </c>
      <c r="P54" s="238" t="s">
        <v>1409</v>
      </c>
    </row>
    <row r="55" spans="2:16" x14ac:dyDescent="0.25">
      <c r="B55" s="24">
        <v>45</v>
      </c>
      <c r="C55" s="238" t="s">
        <v>1063</v>
      </c>
      <c r="D55" s="239" t="s">
        <v>396</v>
      </c>
      <c r="E55" s="238" t="s">
        <v>312</v>
      </c>
      <c r="F55" s="239" t="s">
        <v>1179</v>
      </c>
      <c r="G55" s="20">
        <v>45</v>
      </c>
      <c r="H55" s="20">
        <v>0</v>
      </c>
      <c r="I55" s="20">
        <v>0</v>
      </c>
      <c r="J55" s="240">
        <v>1.5000000000000001E-2</v>
      </c>
      <c r="K55" s="20" t="s">
        <v>539</v>
      </c>
      <c r="L55" s="239" t="s">
        <v>1456</v>
      </c>
      <c r="M55" s="239" t="s">
        <v>1457</v>
      </c>
      <c r="N55" s="239" t="s">
        <v>241</v>
      </c>
      <c r="O55" s="238" t="s">
        <v>1458</v>
      </c>
      <c r="P55" s="238" t="s">
        <v>1459</v>
      </c>
    </row>
    <row r="56" spans="2:16" x14ac:dyDescent="0.25">
      <c r="B56" s="24">
        <v>46</v>
      </c>
      <c r="C56" s="238" t="s">
        <v>312</v>
      </c>
      <c r="D56" s="239" t="s">
        <v>396</v>
      </c>
      <c r="E56" s="238" t="s">
        <v>1063</v>
      </c>
      <c r="F56" s="239" t="s">
        <v>1179</v>
      </c>
      <c r="G56" s="20">
        <v>132</v>
      </c>
      <c r="H56" s="20">
        <v>0</v>
      </c>
      <c r="I56" s="20">
        <v>0</v>
      </c>
      <c r="J56" s="240">
        <v>5.9120370370370372E-2</v>
      </c>
      <c r="K56" s="20" t="s">
        <v>539</v>
      </c>
      <c r="L56" s="239" t="s">
        <v>1456</v>
      </c>
      <c r="M56" s="239" t="s">
        <v>1460</v>
      </c>
      <c r="N56" s="239" t="s">
        <v>92</v>
      </c>
      <c r="O56" s="238" t="s">
        <v>1461</v>
      </c>
      <c r="P56" s="238" t="s">
        <v>1215</v>
      </c>
    </row>
    <row r="57" spans="2:16" x14ac:dyDescent="0.25">
      <c r="B57" s="24">
        <v>47</v>
      </c>
      <c r="C57" s="238" t="s">
        <v>1067</v>
      </c>
      <c r="D57" s="239" t="s">
        <v>396</v>
      </c>
      <c r="E57" s="238" t="s">
        <v>22</v>
      </c>
      <c r="F57" s="239" t="s">
        <v>1179</v>
      </c>
      <c r="G57" s="20">
        <v>47</v>
      </c>
      <c r="H57" s="20">
        <v>0</v>
      </c>
      <c r="I57" s="20">
        <v>0</v>
      </c>
      <c r="J57" s="240">
        <v>0.12814814814814815</v>
      </c>
      <c r="K57" s="20" t="s">
        <v>539</v>
      </c>
      <c r="L57" s="239" t="s">
        <v>1456</v>
      </c>
      <c r="M57" s="239" t="s">
        <v>1462</v>
      </c>
      <c r="N57" s="239" t="s">
        <v>1463</v>
      </c>
      <c r="O57" s="238" t="s">
        <v>1464</v>
      </c>
      <c r="P57" s="238" t="s">
        <v>1215</v>
      </c>
    </row>
    <row r="58" spans="2:16" x14ac:dyDescent="0.25">
      <c r="B58" s="24">
        <v>48</v>
      </c>
      <c r="C58" s="238" t="s">
        <v>22</v>
      </c>
      <c r="D58" s="239" t="s">
        <v>396</v>
      </c>
      <c r="E58" s="238" t="s">
        <v>1067</v>
      </c>
      <c r="F58" s="239" t="s">
        <v>1179</v>
      </c>
      <c r="G58" s="20">
        <v>51</v>
      </c>
      <c r="H58" s="20">
        <v>0</v>
      </c>
      <c r="I58" s="20">
        <v>0</v>
      </c>
      <c r="J58" s="240">
        <v>0.17020833333333332</v>
      </c>
      <c r="K58" s="20" t="s">
        <v>539</v>
      </c>
      <c r="L58" s="239" t="s">
        <v>1456</v>
      </c>
      <c r="M58" s="239" t="s">
        <v>901</v>
      </c>
      <c r="N58" s="239" t="s">
        <v>1411</v>
      </c>
      <c r="O58" s="238" t="s">
        <v>1465</v>
      </c>
      <c r="P58" s="238" t="s">
        <v>1466</v>
      </c>
    </row>
    <row r="59" spans="2:16" x14ac:dyDescent="0.25">
      <c r="B59" s="24">
        <v>49</v>
      </c>
      <c r="C59" s="238" t="s">
        <v>1065</v>
      </c>
      <c r="D59" s="239" t="s">
        <v>6</v>
      </c>
      <c r="E59" s="238" t="s">
        <v>1068</v>
      </c>
      <c r="F59" s="239" t="s">
        <v>1175</v>
      </c>
      <c r="G59" s="20">
        <v>108</v>
      </c>
      <c r="H59" s="20">
        <v>988.71</v>
      </c>
      <c r="I59" s="20">
        <v>22.06</v>
      </c>
      <c r="J59" s="240">
        <v>0.21542824074074074</v>
      </c>
      <c r="K59" s="20" t="s">
        <v>539</v>
      </c>
      <c r="L59" s="239" t="s">
        <v>1456</v>
      </c>
      <c r="M59" s="239" t="s">
        <v>1467</v>
      </c>
      <c r="N59" s="239" t="s">
        <v>45</v>
      </c>
      <c r="O59" s="238" t="s">
        <v>1468</v>
      </c>
      <c r="P59" s="238" t="s">
        <v>1469</v>
      </c>
    </row>
    <row r="60" spans="2:16" x14ac:dyDescent="0.25">
      <c r="B60" s="24">
        <v>50</v>
      </c>
      <c r="C60" s="238" t="s">
        <v>1068</v>
      </c>
      <c r="D60" s="239" t="s">
        <v>396</v>
      </c>
      <c r="E60" s="238" t="s">
        <v>1065</v>
      </c>
      <c r="F60" s="239" t="s">
        <v>1179</v>
      </c>
      <c r="G60" s="20">
        <v>73</v>
      </c>
      <c r="H60" s="20">
        <v>0.01</v>
      </c>
      <c r="I60" s="20">
        <v>0</v>
      </c>
      <c r="J60" s="240">
        <v>0.28020833333333334</v>
      </c>
      <c r="K60" s="20" t="s">
        <v>539</v>
      </c>
      <c r="L60" s="239" t="s">
        <v>1456</v>
      </c>
      <c r="M60" s="239" t="s">
        <v>752</v>
      </c>
      <c r="N60" s="239" t="s">
        <v>113</v>
      </c>
      <c r="O60" s="238" t="s">
        <v>1470</v>
      </c>
      <c r="P60" s="238" t="s">
        <v>1471</v>
      </c>
    </row>
    <row r="61" spans="2:16" x14ac:dyDescent="0.25">
      <c r="B61" s="24">
        <v>51</v>
      </c>
      <c r="C61" s="238" t="s">
        <v>4</v>
      </c>
      <c r="D61" s="239" t="s">
        <v>396</v>
      </c>
      <c r="E61" s="238" t="s">
        <v>312</v>
      </c>
      <c r="F61" s="239" t="s">
        <v>1181</v>
      </c>
      <c r="G61" s="20">
        <v>50</v>
      </c>
      <c r="H61" s="20">
        <v>8.42</v>
      </c>
      <c r="I61" s="20">
        <v>0</v>
      </c>
      <c r="J61" s="240">
        <v>0.33413194444444444</v>
      </c>
      <c r="K61" s="20" t="s">
        <v>539</v>
      </c>
      <c r="L61" s="239" t="s">
        <v>1456</v>
      </c>
      <c r="M61" s="239" t="s">
        <v>1472</v>
      </c>
      <c r="N61" s="239" t="s">
        <v>113</v>
      </c>
      <c r="O61" s="238" t="s">
        <v>1473</v>
      </c>
      <c r="P61" s="238" t="s">
        <v>1471</v>
      </c>
    </row>
    <row r="62" spans="2:16" x14ac:dyDescent="0.25">
      <c r="B62" s="24">
        <v>52</v>
      </c>
      <c r="C62" s="238" t="s">
        <v>312</v>
      </c>
      <c r="D62" s="239" t="s">
        <v>396</v>
      </c>
      <c r="E62" s="238" t="s">
        <v>4</v>
      </c>
      <c r="F62" s="239" t="s">
        <v>1179</v>
      </c>
      <c r="G62" s="20">
        <v>75</v>
      </c>
      <c r="H62" s="20">
        <v>0</v>
      </c>
      <c r="I62" s="20">
        <v>0</v>
      </c>
      <c r="J62" s="240">
        <v>0.37332175925925926</v>
      </c>
      <c r="K62" s="20" t="s">
        <v>539</v>
      </c>
      <c r="L62" s="239" t="s">
        <v>1456</v>
      </c>
      <c r="M62" s="239" t="s">
        <v>1474</v>
      </c>
      <c r="N62" s="239" t="s">
        <v>363</v>
      </c>
      <c r="O62" s="238" t="s">
        <v>1475</v>
      </c>
      <c r="P62" s="238" t="s">
        <v>1476</v>
      </c>
    </row>
    <row r="63" spans="2:16" x14ac:dyDescent="0.25">
      <c r="B63" s="24">
        <v>53</v>
      </c>
      <c r="C63" s="238" t="s">
        <v>1074</v>
      </c>
      <c r="D63" s="239" t="s">
        <v>396</v>
      </c>
      <c r="E63" s="238" t="s">
        <v>22</v>
      </c>
      <c r="F63" s="239" t="s">
        <v>1179</v>
      </c>
      <c r="G63" s="20">
        <v>47</v>
      </c>
      <c r="H63" s="20">
        <v>0</v>
      </c>
      <c r="I63" s="20">
        <v>0</v>
      </c>
      <c r="J63" s="240">
        <v>0.42423611111111109</v>
      </c>
      <c r="K63" s="20" t="s">
        <v>539</v>
      </c>
      <c r="L63" s="239" t="s">
        <v>1456</v>
      </c>
      <c r="M63" s="239" t="s">
        <v>814</v>
      </c>
      <c r="N63" s="239" t="s">
        <v>45</v>
      </c>
      <c r="O63" s="238" t="s">
        <v>1477</v>
      </c>
      <c r="P63" s="238" t="s">
        <v>1469</v>
      </c>
    </row>
    <row r="64" spans="2:16" x14ac:dyDescent="0.25">
      <c r="B64" s="24">
        <v>54</v>
      </c>
      <c r="C64" s="238" t="s">
        <v>22</v>
      </c>
      <c r="D64" s="239" t="s">
        <v>396</v>
      </c>
      <c r="E64" s="238" t="s">
        <v>1074</v>
      </c>
      <c r="F64" s="239" t="s">
        <v>1181</v>
      </c>
      <c r="G64" s="20">
        <v>68</v>
      </c>
      <c r="H64" s="20">
        <v>0</v>
      </c>
      <c r="I64" s="20">
        <v>0</v>
      </c>
      <c r="J64" s="240">
        <v>0.46804398148148146</v>
      </c>
      <c r="K64" s="20" t="s">
        <v>539</v>
      </c>
      <c r="L64" s="239" t="s">
        <v>1456</v>
      </c>
      <c r="M64" s="239" t="s">
        <v>1478</v>
      </c>
      <c r="N64" s="239" t="s">
        <v>45</v>
      </c>
      <c r="O64" s="238" t="s">
        <v>1479</v>
      </c>
      <c r="P64" s="238" t="s">
        <v>1469</v>
      </c>
    </row>
    <row r="65" spans="2:16" x14ac:dyDescent="0.25">
      <c r="B65" s="24">
        <v>55</v>
      </c>
      <c r="C65" s="238" t="s">
        <v>1063</v>
      </c>
      <c r="D65" s="239" t="s">
        <v>396</v>
      </c>
      <c r="E65" s="238" t="s">
        <v>1067</v>
      </c>
      <c r="F65" s="239" t="s">
        <v>1187</v>
      </c>
      <c r="G65" s="20">
        <v>44</v>
      </c>
      <c r="H65" s="20">
        <v>0</v>
      </c>
      <c r="I65" s="20">
        <v>0</v>
      </c>
      <c r="J65" s="240">
        <v>0.52148148148148155</v>
      </c>
      <c r="K65" s="20" t="s">
        <v>539</v>
      </c>
      <c r="L65" s="239" t="s">
        <v>1456</v>
      </c>
      <c r="M65" s="239" t="s">
        <v>1480</v>
      </c>
      <c r="N65" s="239" t="s">
        <v>45</v>
      </c>
      <c r="O65" s="238" t="s">
        <v>1481</v>
      </c>
      <c r="P65" s="238" t="s">
        <v>1469</v>
      </c>
    </row>
    <row r="66" spans="2:16" x14ac:dyDescent="0.25">
      <c r="B66" s="24">
        <v>56</v>
      </c>
      <c r="C66" s="238" t="s">
        <v>1067</v>
      </c>
      <c r="D66" s="239" t="s">
        <v>12</v>
      </c>
      <c r="E66" s="238" t="s">
        <v>1063</v>
      </c>
      <c r="F66" s="239" t="s">
        <v>1175</v>
      </c>
      <c r="G66" s="20">
        <v>83</v>
      </c>
      <c r="H66" s="20">
        <v>-24.33</v>
      </c>
      <c r="I66" s="20">
        <v>-11.25</v>
      </c>
      <c r="J66" s="240">
        <v>0.56540509259259253</v>
      </c>
      <c r="K66" s="20" t="s">
        <v>539</v>
      </c>
      <c r="L66" s="239" t="s">
        <v>1456</v>
      </c>
      <c r="M66" s="239" t="s">
        <v>1482</v>
      </c>
      <c r="N66" s="239" t="s">
        <v>45</v>
      </c>
      <c r="O66" s="238" t="s">
        <v>1483</v>
      </c>
      <c r="P66" s="238" t="s">
        <v>1469</v>
      </c>
    </row>
    <row r="67" spans="2:16" x14ac:dyDescent="0.25">
      <c r="B67" s="24">
        <v>57</v>
      </c>
      <c r="C67" s="238" t="s">
        <v>1065</v>
      </c>
      <c r="D67" s="239" t="s">
        <v>6</v>
      </c>
      <c r="E67" s="238" t="s">
        <v>312</v>
      </c>
      <c r="F67" s="239" t="s">
        <v>1175</v>
      </c>
      <c r="G67" s="20">
        <v>39</v>
      </c>
      <c r="H67" s="20">
        <v>8.85</v>
      </c>
      <c r="I67" s="20">
        <v>7.26</v>
      </c>
      <c r="J67" s="240">
        <v>0.62283564814814818</v>
      </c>
      <c r="K67" s="20" t="s">
        <v>539</v>
      </c>
      <c r="L67" s="239" t="s">
        <v>1456</v>
      </c>
      <c r="M67" s="239" t="s">
        <v>1484</v>
      </c>
      <c r="N67" s="239" t="s">
        <v>95</v>
      </c>
      <c r="O67" s="238" t="s">
        <v>1485</v>
      </c>
      <c r="P67" s="238" t="s">
        <v>1405</v>
      </c>
    </row>
    <row r="68" spans="2:16" x14ac:dyDescent="0.25">
      <c r="B68" s="24">
        <v>58</v>
      </c>
      <c r="C68" s="238" t="s">
        <v>312</v>
      </c>
      <c r="D68" s="239" t="s">
        <v>12</v>
      </c>
      <c r="E68" s="238" t="s">
        <v>1065</v>
      </c>
      <c r="F68" s="239" t="s">
        <v>1175</v>
      </c>
      <c r="G68" s="20">
        <v>73</v>
      </c>
      <c r="H68" s="20">
        <v>-36</v>
      </c>
      <c r="I68" s="20">
        <v>-972.13</v>
      </c>
      <c r="J68" s="240">
        <v>0.65832175925925929</v>
      </c>
      <c r="K68" s="20" t="s">
        <v>539</v>
      </c>
      <c r="L68" s="239" t="s">
        <v>1456</v>
      </c>
      <c r="M68" s="239" t="s">
        <v>1486</v>
      </c>
      <c r="N68" s="239" t="s">
        <v>91</v>
      </c>
      <c r="O68" s="238" t="s">
        <v>1487</v>
      </c>
      <c r="P68" s="238" t="s">
        <v>1297</v>
      </c>
    </row>
    <row r="69" spans="2:16" x14ac:dyDescent="0.25">
      <c r="B69" s="24">
        <v>59</v>
      </c>
      <c r="C69" s="238" t="s">
        <v>1068</v>
      </c>
      <c r="D69" s="239" t="s">
        <v>12</v>
      </c>
      <c r="E69" s="238" t="s">
        <v>22</v>
      </c>
      <c r="F69" s="239" t="s">
        <v>1175</v>
      </c>
      <c r="G69" s="20">
        <v>106</v>
      </c>
      <c r="H69" s="20">
        <v>-412.47</v>
      </c>
      <c r="I69" s="20">
        <v>-13.2</v>
      </c>
      <c r="J69" s="240">
        <v>0.71379629629629626</v>
      </c>
      <c r="K69" s="20" t="s">
        <v>539</v>
      </c>
      <c r="L69" s="239" t="s">
        <v>1456</v>
      </c>
      <c r="M69" s="239" t="s">
        <v>1488</v>
      </c>
      <c r="N69" s="239" t="s">
        <v>91</v>
      </c>
      <c r="O69" s="238" t="s">
        <v>1489</v>
      </c>
      <c r="P69" s="238" t="s">
        <v>1490</v>
      </c>
    </row>
    <row r="70" spans="2:16" x14ac:dyDescent="0.25">
      <c r="B70" s="24">
        <v>60</v>
      </c>
      <c r="C70" s="238" t="s">
        <v>22</v>
      </c>
      <c r="D70" s="239" t="s">
        <v>396</v>
      </c>
      <c r="E70" s="238" t="s">
        <v>1068</v>
      </c>
      <c r="F70" s="239" t="s">
        <v>1179</v>
      </c>
      <c r="G70" s="20">
        <v>56</v>
      </c>
      <c r="H70" s="20">
        <v>0</v>
      </c>
      <c r="I70" s="20">
        <v>-0.01</v>
      </c>
      <c r="J70" s="240">
        <v>0.77853009259259265</v>
      </c>
      <c r="K70" s="20" t="s">
        <v>539</v>
      </c>
      <c r="L70" s="239" t="s">
        <v>1456</v>
      </c>
      <c r="M70" s="239" t="s">
        <v>1491</v>
      </c>
      <c r="N70" s="239" t="s">
        <v>111</v>
      </c>
      <c r="O70" s="238" t="s">
        <v>1492</v>
      </c>
      <c r="P70" s="238" t="s">
        <v>1493</v>
      </c>
    </row>
    <row r="71" spans="2:16" x14ac:dyDescent="0.25">
      <c r="B71" s="24">
        <v>61</v>
      </c>
      <c r="C71" s="238" t="s">
        <v>4</v>
      </c>
      <c r="D71" s="239" t="s">
        <v>396</v>
      </c>
      <c r="E71" s="238" t="s">
        <v>1067</v>
      </c>
      <c r="F71" s="239" t="s">
        <v>1179</v>
      </c>
      <c r="G71" s="20">
        <v>55</v>
      </c>
      <c r="H71" s="20">
        <v>0</v>
      </c>
      <c r="I71" s="20">
        <v>0</v>
      </c>
      <c r="J71" s="240">
        <v>0.82574074074074078</v>
      </c>
      <c r="K71" s="20" t="s">
        <v>539</v>
      </c>
      <c r="L71" s="239" t="s">
        <v>1456</v>
      </c>
      <c r="M71" s="239" t="s">
        <v>854</v>
      </c>
      <c r="N71" s="239" t="s">
        <v>574</v>
      </c>
      <c r="O71" s="238" t="s">
        <v>1494</v>
      </c>
      <c r="P71" s="238" t="s">
        <v>1495</v>
      </c>
    </row>
    <row r="72" spans="2:16" x14ac:dyDescent="0.25">
      <c r="B72" s="24">
        <v>62</v>
      </c>
      <c r="C72" s="238" t="s">
        <v>1067</v>
      </c>
      <c r="D72" s="239" t="s">
        <v>6</v>
      </c>
      <c r="E72" s="238" t="s">
        <v>4</v>
      </c>
      <c r="F72" s="239" t="s">
        <v>1175</v>
      </c>
      <c r="G72" s="20">
        <v>55</v>
      </c>
      <c r="H72" s="20">
        <v>23.45</v>
      </c>
      <c r="I72" s="20">
        <v>8.01</v>
      </c>
      <c r="J72" s="240">
        <v>0.87201388888888898</v>
      </c>
      <c r="K72" s="20" t="s">
        <v>539</v>
      </c>
      <c r="L72" s="239" t="s">
        <v>1456</v>
      </c>
      <c r="M72" s="239" t="s">
        <v>1496</v>
      </c>
      <c r="N72" s="239" t="s">
        <v>574</v>
      </c>
      <c r="O72" s="238" t="s">
        <v>1497</v>
      </c>
      <c r="P72" s="238" t="s">
        <v>1495</v>
      </c>
    </row>
    <row r="73" spans="2:16" x14ac:dyDescent="0.25">
      <c r="B73" s="24">
        <v>63</v>
      </c>
      <c r="C73" s="238" t="s">
        <v>1074</v>
      </c>
      <c r="D73" s="239" t="s">
        <v>12</v>
      </c>
      <c r="E73" s="238" t="s">
        <v>1063</v>
      </c>
      <c r="F73" s="239" t="s">
        <v>1621</v>
      </c>
      <c r="G73" s="20">
        <v>48</v>
      </c>
      <c r="H73" s="20">
        <v>0</v>
      </c>
      <c r="I73" s="20">
        <v>-2.4300000000000002</v>
      </c>
      <c r="J73" s="240">
        <v>0.91732638888888884</v>
      </c>
      <c r="K73" s="20" t="s">
        <v>539</v>
      </c>
      <c r="L73" s="239" t="s">
        <v>1456</v>
      </c>
      <c r="M73" s="239" t="s">
        <v>1498</v>
      </c>
      <c r="N73" s="239" t="s">
        <v>95</v>
      </c>
      <c r="O73" s="238" t="s">
        <v>1499</v>
      </c>
      <c r="P73" s="238" t="s">
        <v>1405</v>
      </c>
    </row>
    <row r="74" spans="2:16" x14ac:dyDescent="0.25">
      <c r="B74" s="24">
        <v>64</v>
      </c>
      <c r="C74" s="238" t="s">
        <v>1063</v>
      </c>
      <c r="D74" s="239" t="s">
        <v>396</v>
      </c>
      <c r="E74" s="238" t="s">
        <v>1074</v>
      </c>
      <c r="F74" s="239" t="s">
        <v>1179</v>
      </c>
      <c r="G74" s="20">
        <v>113</v>
      </c>
      <c r="H74" s="20">
        <v>0.04</v>
      </c>
      <c r="I74" s="20">
        <v>0</v>
      </c>
      <c r="J74" s="240">
        <v>0.96155092592592595</v>
      </c>
      <c r="K74" s="20" t="s">
        <v>539</v>
      </c>
      <c r="L74" s="239" t="s">
        <v>1456</v>
      </c>
      <c r="M74" s="239" t="s">
        <v>1500</v>
      </c>
      <c r="N74" s="239" t="s">
        <v>352</v>
      </c>
      <c r="O74" s="238" t="s">
        <v>1501</v>
      </c>
      <c r="P74" s="238" t="s">
        <v>1303</v>
      </c>
    </row>
    <row r="75" spans="2:16" x14ac:dyDescent="0.25">
      <c r="B75" s="24">
        <v>65</v>
      </c>
      <c r="C75" s="238" t="s">
        <v>1065</v>
      </c>
      <c r="D75" s="239" t="s">
        <v>6</v>
      </c>
      <c r="E75" s="238" t="s">
        <v>22</v>
      </c>
      <c r="F75" s="239" t="s">
        <v>1175</v>
      </c>
      <c r="G75" s="20">
        <v>61</v>
      </c>
      <c r="H75" s="20">
        <v>9.25</v>
      </c>
      <c r="I75" s="20">
        <v>8.33</v>
      </c>
      <c r="J75" s="240">
        <v>2.8923611111111108E-2</v>
      </c>
      <c r="K75" s="20" t="s">
        <v>539</v>
      </c>
      <c r="L75" s="239" t="s">
        <v>1502</v>
      </c>
      <c r="M75" s="239" t="s">
        <v>1503</v>
      </c>
      <c r="N75" s="239" t="s">
        <v>1504</v>
      </c>
      <c r="O75" s="238" t="s">
        <v>1505</v>
      </c>
      <c r="P75" s="238" t="s">
        <v>1506</v>
      </c>
    </row>
    <row r="76" spans="2:16" x14ac:dyDescent="0.25">
      <c r="B76" s="24">
        <v>66</v>
      </c>
      <c r="C76" s="238" t="s">
        <v>22</v>
      </c>
      <c r="D76" s="239" t="s">
        <v>396</v>
      </c>
      <c r="E76" s="238" t="s">
        <v>1065</v>
      </c>
      <c r="F76" s="239" t="s">
        <v>1181</v>
      </c>
      <c r="G76" s="20">
        <v>66</v>
      </c>
      <c r="H76" s="20">
        <v>0</v>
      </c>
      <c r="I76" s="20">
        <v>-0.03</v>
      </c>
      <c r="J76" s="240">
        <v>7.947916666666667E-2</v>
      </c>
      <c r="K76" s="20" t="s">
        <v>539</v>
      </c>
      <c r="L76" s="239" t="s">
        <v>1502</v>
      </c>
      <c r="M76" s="239" t="s">
        <v>1507</v>
      </c>
      <c r="N76" s="239" t="s">
        <v>34</v>
      </c>
      <c r="O76" s="238" t="s">
        <v>1508</v>
      </c>
      <c r="P76" s="238" t="s">
        <v>1509</v>
      </c>
    </row>
    <row r="77" spans="2:16" x14ac:dyDescent="0.25">
      <c r="B77" s="24">
        <v>67</v>
      </c>
      <c r="C77" s="238" t="s">
        <v>312</v>
      </c>
      <c r="D77" s="239" t="s">
        <v>396</v>
      </c>
      <c r="E77" s="238" t="s">
        <v>1067</v>
      </c>
      <c r="F77" s="239" t="s">
        <v>1179</v>
      </c>
      <c r="G77" s="20">
        <v>57</v>
      </c>
      <c r="H77" s="20">
        <v>0</v>
      </c>
      <c r="I77" s="20">
        <v>0</v>
      </c>
      <c r="J77" s="240">
        <v>0.12736111111111112</v>
      </c>
      <c r="K77" s="20" t="s">
        <v>539</v>
      </c>
      <c r="L77" s="239" t="s">
        <v>1502</v>
      </c>
      <c r="M77" s="239" t="s">
        <v>1510</v>
      </c>
      <c r="N77" s="239" t="s">
        <v>34</v>
      </c>
      <c r="O77" s="238" t="s">
        <v>1511</v>
      </c>
      <c r="P77" s="238" t="s">
        <v>1509</v>
      </c>
    </row>
    <row r="78" spans="2:16" x14ac:dyDescent="0.25">
      <c r="B78" s="24">
        <v>68</v>
      </c>
      <c r="C78" s="238" t="s">
        <v>1067</v>
      </c>
      <c r="D78" s="239" t="s">
        <v>396</v>
      </c>
      <c r="E78" s="238" t="s">
        <v>312</v>
      </c>
      <c r="F78" s="239" t="s">
        <v>1179</v>
      </c>
      <c r="G78" s="20">
        <v>53</v>
      </c>
      <c r="H78" s="20">
        <v>0</v>
      </c>
      <c r="I78" s="20">
        <v>0</v>
      </c>
      <c r="J78" s="240">
        <v>0.17598379629629632</v>
      </c>
      <c r="K78" s="20" t="s">
        <v>539</v>
      </c>
      <c r="L78" s="239" t="s">
        <v>1502</v>
      </c>
      <c r="M78" s="239" t="s">
        <v>1512</v>
      </c>
      <c r="N78" s="239" t="s">
        <v>79</v>
      </c>
      <c r="O78" s="238" t="s">
        <v>1513</v>
      </c>
      <c r="P78" s="238" t="s">
        <v>1514</v>
      </c>
    </row>
    <row r="79" spans="2:16" x14ac:dyDescent="0.25">
      <c r="B79" s="24">
        <v>69</v>
      </c>
      <c r="C79" s="238" t="s">
        <v>1068</v>
      </c>
      <c r="D79" s="239" t="s">
        <v>396</v>
      </c>
      <c r="E79" s="238" t="s">
        <v>1063</v>
      </c>
      <c r="F79" s="239" t="s">
        <v>1181</v>
      </c>
      <c r="G79" s="20">
        <v>69</v>
      </c>
      <c r="H79" s="20">
        <v>0.01</v>
      </c>
      <c r="I79" s="20">
        <v>0</v>
      </c>
      <c r="J79" s="240">
        <v>0.22284722222222222</v>
      </c>
      <c r="K79" s="20" t="s">
        <v>539</v>
      </c>
      <c r="L79" s="239" t="s">
        <v>1502</v>
      </c>
      <c r="M79" s="239" t="s">
        <v>1515</v>
      </c>
      <c r="N79" s="239" t="s">
        <v>34</v>
      </c>
      <c r="O79" s="238" t="s">
        <v>1516</v>
      </c>
      <c r="P79" s="238" t="s">
        <v>1517</v>
      </c>
    </row>
    <row r="80" spans="2:16" x14ac:dyDescent="0.25">
      <c r="B80" s="24">
        <v>70</v>
      </c>
      <c r="C80" s="238" t="s">
        <v>1063</v>
      </c>
      <c r="D80" s="239" t="s">
        <v>396</v>
      </c>
      <c r="E80" s="238" t="s">
        <v>1068</v>
      </c>
      <c r="F80" s="239" t="s">
        <v>1179</v>
      </c>
      <c r="G80" s="20">
        <v>159</v>
      </c>
      <c r="H80" s="20">
        <v>0</v>
      </c>
      <c r="I80" s="20">
        <v>-0.01</v>
      </c>
      <c r="J80" s="240">
        <v>0.27285879629629628</v>
      </c>
      <c r="K80" s="20" t="s">
        <v>539</v>
      </c>
      <c r="L80" s="239" t="s">
        <v>1502</v>
      </c>
      <c r="M80" s="239" t="s">
        <v>1518</v>
      </c>
      <c r="N80" s="239" t="s">
        <v>79</v>
      </c>
      <c r="O80" s="238" t="s">
        <v>1519</v>
      </c>
      <c r="P80" s="238" t="s">
        <v>1514</v>
      </c>
    </row>
    <row r="81" spans="2:16" x14ac:dyDescent="0.25">
      <c r="B81" s="24">
        <v>71</v>
      </c>
      <c r="C81" s="238" t="s">
        <v>4</v>
      </c>
      <c r="D81" s="239" t="s">
        <v>396</v>
      </c>
      <c r="E81" s="238" t="s">
        <v>1074</v>
      </c>
      <c r="F81" s="239" t="s">
        <v>1179</v>
      </c>
      <c r="G81" s="20">
        <v>56</v>
      </c>
      <c r="H81" s="20">
        <v>0</v>
      </c>
      <c r="I81" s="20">
        <v>0</v>
      </c>
      <c r="J81" s="240">
        <v>0.3510416666666667</v>
      </c>
      <c r="K81" s="20" t="s">
        <v>539</v>
      </c>
      <c r="L81" s="239" t="s">
        <v>1502</v>
      </c>
      <c r="M81" s="239" t="s">
        <v>1520</v>
      </c>
      <c r="N81" s="239" t="s">
        <v>237</v>
      </c>
      <c r="O81" s="238" t="s">
        <v>1521</v>
      </c>
      <c r="P81" s="238" t="s">
        <v>1522</v>
      </c>
    </row>
    <row r="82" spans="2:16" x14ac:dyDescent="0.25">
      <c r="B82" s="24">
        <v>72</v>
      </c>
      <c r="C82" s="238" t="s">
        <v>1074</v>
      </c>
      <c r="D82" s="239" t="s">
        <v>396</v>
      </c>
      <c r="E82" s="238" t="s">
        <v>4</v>
      </c>
      <c r="F82" s="239" t="s">
        <v>1181</v>
      </c>
      <c r="G82" s="20">
        <v>64</v>
      </c>
      <c r="H82" s="20">
        <v>0</v>
      </c>
      <c r="I82" s="20">
        <v>0</v>
      </c>
      <c r="J82" s="240">
        <v>0.39696759259259262</v>
      </c>
      <c r="K82" s="20" t="s">
        <v>539</v>
      </c>
      <c r="L82" s="239" t="s">
        <v>1502</v>
      </c>
      <c r="M82" s="239" t="s">
        <v>1523</v>
      </c>
      <c r="N82" s="239" t="s">
        <v>79</v>
      </c>
      <c r="O82" s="238" t="s">
        <v>1524</v>
      </c>
      <c r="P82" s="238" t="s">
        <v>1514</v>
      </c>
    </row>
    <row r="83" spans="2:16" x14ac:dyDescent="0.25">
      <c r="B83" s="24">
        <v>73</v>
      </c>
      <c r="C83" s="238" t="s">
        <v>1065</v>
      </c>
      <c r="D83" s="239" t="s">
        <v>396</v>
      </c>
      <c r="E83" s="238" t="s">
        <v>1067</v>
      </c>
      <c r="F83" s="239" t="s">
        <v>1179</v>
      </c>
      <c r="G83" s="20">
        <v>54</v>
      </c>
      <c r="H83" s="20">
        <v>0</v>
      </c>
      <c r="I83" s="20">
        <v>0</v>
      </c>
      <c r="J83" s="240">
        <v>0.44657407407407407</v>
      </c>
      <c r="K83" s="20" t="s">
        <v>539</v>
      </c>
      <c r="L83" s="239" t="s">
        <v>1502</v>
      </c>
      <c r="M83" s="239" t="s">
        <v>1525</v>
      </c>
      <c r="N83" s="239" t="s">
        <v>61</v>
      </c>
      <c r="O83" s="238" t="s">
        <v>1526</v>
      </c>
      <c r="P83" s="238" t="s">
        <v>1527</v>
      </c>
    </row>
    <row r="84" spans="2:16" x14ac:dyDescent="0.25">
      <c r="B84" s="24">
        <v>74</v>
      </c>
      <c r="C84" s="238" t="s">
        <v>1067</v>
      </c>
      <c r="D84" s="239" t="s">
        <v>12</v>
      </c>
      <c r="E84" s="238" t="s">
        <v>1065</v>
      </c>
      <c r="F84" s="239" t="s">
        <v>1175</v>
      </c>
      <c r="G84" s="20">
        <v>60</v>
      </c>
      <c r="H84" s="20">
        <v>-13.35</v>
      </c>
      <c r="I84" s="20">
        <v>-17.39</v>
      </c>
      <c r="J84" s="240">
        <v>0.49362268518518521</v>
      </c>
      <c r="K84" s="20" t="s">
        <v>539</v>
      </c>
      <c r="L84" s="239" t="s">
        <v>1502</v>
      </c>
      <c r="M84" s="239" t="s">
        <v>1528</v>
      </c>
      <c r="N84" s="239" t="s">
        <v>61</v>
      </c>
      <c r="O84" s="238" t="s">
        <v>1529</v>
      </c>
      <c r="P84" s="238" t="s">
        <v>1527</v>
      </c>
    </row>
    <row r="85" spans="2:16" x14ac:dyDescent="0.25">
      <c r="B85" s="24">
        <v>75</v>
      </c>
      <c r="C85" s="238" t="s">
        <v>22</v>
      </c>
      <c r="D85" s="239" t="s">
        <v>12</v>
      </c>
      <c r="E85" s="238" t="s">
        <v>1063</v>
      </c>
      <c r="F85" s="239" t="s">
        <v>1175</v>
      </c>
      <c r="G85" s="20">
        <v>70</v>
      </c>
      <c r="H85" s="20">
        <v>-8.26</v>
      </c>
      <c r="I85" s="20">
        <v>-11.79</v>
      </c>
      <c r="J85" s="240">
        <v>0.54313657407407401</v>
      </c>
      <c r="K85" s="20" t="s">
        <v>539</v>
      </c>
      <c r="L85" s="239" t="s">
        <v>1502</v>
      </c>
      <c r="M85" s="239" t="s">
        <v>1530</v>
      </c>
      <c r="N85" s="239" t="s">
        <v>61</v>
      </c>
      <c r="O85" s="238" t="s">
        <v>1531</v>
      </c>
      <c r="P85" s="238" t="s">
        <v>1527</v>
      </c>
    </row>
    <row r="86" spans="2:16" x14ac:dyDescent="0.25">
      <c r="B86" s="24">
        <v>76</v>
      </c>
      <c r="C86" s="238" t="s">
        <v>1063</v>
      </c>
      <c r="D86" s="239" t="s">
        <v>6</v>
      </c>
      <c r="E86" s="238" t="s">
        <v>22</v>
      </c>
      <c r="F86" s="239" t="s">
        <v>1175</v>
      </c>
      <c r="G86" s="20">
        <v>59</v>
      </c>
      <c r="H86" s="20" t="s">
        <v>452</v>
      </c>
      <c r="I86" s="20">
        <v>7.23</v>
      </c>
      <c r="J86" s="240">
        <v>0.59583333333333333</v>
      </c>
      <c r="K86" s="20" t="s">
        <v>539</v>
      </c>
      <c r="L86" s="239" t="s">
        <v>1502</v>
      </c>
      <c r="M86" s="239" t="s">
        <v>1532</v>
      </c>
      <c r="N86" s="239" t="s">
        <v>61</v>
      </c>
      <c r="O86" s="238" t="s">
        <v>1533</v>
      </c>
      <c r="P86" s="238" t="s">
        <v>1527</v>
      </c>
    </row>
    <row r="87" spans="2:16" x14ac:dyDescent="0.25">
      <c r="B87" s="24">
        <v>77</v>
      </c>
      <c r="C87" s="238" t="s">
        <v>312</v>
      </c>
      <c r="D87" s="239" t="s">
        <v>396</v>
      </c>
      <c r="E87" s="238" t="s">
        <v>1074</v>
      </c>
      <c r="F87" s="239" t="s">
        <v>1179</v>
      </c>
      <c r="G87" s="20">
        <v>42</v>
      </c>
      <c r="H87" s="20">
        <v>0</v>
      </c>
      <c r="I87" s="20">
        <v>0</v>
      </c>
      <c r="J87" s="240">
        <v>0.64416666666666667</v>
      </c>
      <c r="K87" s="20" t="s">
        <v>539</v>
      </c>
      <c r="L87" s="239" t="s">
        <v>1502</v>
      </c>
      <c r="M87" s="239" t="s">
        <v>1534</v>
      </c>
      <c r="N87" s="239" t="s">
        <v>61</v>
      </c>
      <c r="O87" s="238" t="s">
        <v>1535</v>
      </c>
      <c r="P87" s="238" t="s">
        <v>1527</v>
      </c>
    </row>
    <row r="88" spans="2:16" x14ac:dyDescent="0.25">
      <c r="B88" s="24">
        <v>78</v>
      </c>
      <c r="C88" s="238" t="s">
        <v>1074</v>
      </c>
      <c r="D88" s="239" t="s">
        <v>396</v>
      </c>
      <c r="E88" s="238" t="s">
        <v>312</v>
      </c>
      <c r="F88" s="239" t="s">
        <v>1179</v>
      </c>
      <c r="G88" s="20">
        <v>49</v>
      </c>
      <c r="H88" s="20">
        <v>0</v>
      </c>
      <c r="I88" s="20">
        <v>0</v>
      </c>
      <c r="J88" s="240">
        <v>0.68678240740740737</v>
      </c>
      <c r="K88" s="20" t="s">
        <v>539</v>
      </c>
      <c r="L88" s="239" t="s">
        <v>1502</v>
      </c>
      <c r="M88" s="239" t="s">
        <v>1536</v>
      </c>
      <c r="N88" s="239" t="s">
        <v>61</v>
      </c>
      <c r="O88" s="238" t="s">
        <v>1537</v>
      </c>
      <c r="P88" s="238" t="s">
        <v>1527</v>
      </c>
    </row>
    <row r="89" spans="2:16" x14ac:dyDescent="0.25">
      <c r="B89" s="24">
        <v>79</v>
      </c>
      <c r="C89" s="238" t="s">
        <v>1068</v>
      </c>
      <c r="D89" s="239" t="s">
        <v>396</v>
      </c>
      <c r="E89" s="238" t="s">
        <v>4</v>
      </c>
      <c r="F89" s="239" t="s">
        <v>1179</v>
      </c>
      <c r="G89" s="20">
        <v>145</v>
      </c>
      <c r="H89" s="20">
        <v>0.04</v>
      </c>
      <c r="I89" s="20">
        <v>0</v>
      </c>
      <c r="J89" s="240">
        <v>0.7333912037037037</v>
      </c>
      <c r="K89" s="20" t="s">
        <v>539</v>
      </c>
      <c r="L89" s="239" t="s">
        <v>1502</v>
      </c>
      <c r="M89" s="239" t="s">
        <v>1538</v>
      </c>
      <c r="N89" s="239" t="s">
        <v>61</v>
      </c>
      <c r="O89" s="238" t="s">
        <v>1539</v>
      </c>
      <c r="P89" s="238" t="s">
        <v>1527</v>
      </c>
    </row>
    <row r="90" spans="2:16" x14ac:dyDescent="0.25">
      <c r="B90" s="24">
        <v>80</v>
      </c>
      <c r="C90" s="238" t="s">
        <v>4</v>
      </c>
      <c r="D90" s="239" t="s">
        <v>6</v>
      </c>
      <c r="E90" s="238" t="s">
        <v>1068</v>
      </c>
      <c r="F90" s="239" t="s">
        <v>1175</v>
      </c>
      <c r="G90" s="20">
        <v>98</v>
      </c>
      <c r="H90" s="20">
        <v>42.51</v>
      </c>
      <c r="I90" s="20">
        <v>18.690000000000001</v>
      </c>
      <c r="J90" s="240">
        <v>0.80533564814814806</v>
      </c>
      <c r="K90" s="20" t="s">
        <v>539</v>
      </c>
      <c r="L90" s="239" t="s">
        <v>1502</v>
      </c>
      <c r="M90" s="239" t="s">
        <v>1540</v>
      </c>
      <c r="N90" s="239" t="s">
        <v>61</v>
      </c>
      <c r="O90" s="238" t="s">
        <v>1541</v>
      </c>
      <c r="P90" s="238" t="s">
        <v>1527</v>
      </c>
    </row>
    <row r="91" spans="2:16" x14ac:dyDescent="0.25">
      <c r="B91" s="24">
        <v>81</v>
      </c>
      <c r="C91" s="238" t="s">
        <v>1065</v>
      </c>
      <c r="D91" s="239" t="s">
        <v>6</v>
      </c>
      <c r="E91" s="238" t="s">
        <v>1063</v>
      </c>
      <c r="F91" s="239" t="s">
        <v>1181</v>
      </c>
      <c r="G91" s="20">
        <v>74</v>
      </c>
      <c r="H91" s="20">
        <v>984.63</v>
      </c>
      <c r="I91" s="20" t="s">
        <v>1542</v>
      </c>
      <c r="J91" s="240">
        <v>0.86775462962962957</v>
      </c>
      <c r="K91" s="20" t="s">
        <v>539</v>
      </c>
      <c r="L91" s="239" t="s">
        <v>1502</v>
      </c>
      <c r="M91" s="239" t="s">
        <v>1543</v>
      </c>
      <c r="N91" s="239" t="s">
        <v>109</v>
      </c>
      <c r="O91" s="238" t="s">
        <v>1544</v>
      </c>
      <c r="P91" s="238" t="s">
        <v>1545</v>
      </c>
    </row>
    <row r="92" spans="2:16" x14ac:dyDescent="0.25">
      <c r="B92" s="24">
        <v>82</v>
      </c>
      <c r="C92" s="238" t="s">
        <v>1063</v>
      </c>
      <c r="D92" s="239" t="s">
        <v>6</v>
      </c>
      <c r="E92" s="238" t="s">
        <v>1065</v>
      </c>
      <c r="F92" s="239" t="s">
        <v>1175</v>
      </c>
      <c r="G92" s="20">
        <v>42</v>
      </c>
      <c r="H92" s="20">
        <v>7.1</v>
      </c>
      <c r="I92" s="20">
        <v>8.4499999999999993</v>
      </c>
      <c r="J92" s="240">
        <v>0.92329861111111111</v>
      </c>
      <c r="K92" s="20" t="s">
        <v>539</v>
      </c>
      <c r="L92" s="239" t="s">
        <v>1502</v>
      </c>
      <c r="M92" s="239" t="s">
        <v>1546</v>
      </c>
      <c r="N92" s="239" t="s">
        <v>118</v>
      </c>
      <c r="O92" s="238" t="s">
        <v>1547</v>
      </c>
      <c r="P92" s="238" t="s">
        <v>1548</v>
      </c>
    </row>
    <row r="93" spans="2:16" x14ac:dyDescent="0.25">
      <c r="B93" s="24">
        <v>83</v>
      </c>
      <c r="C93" s="238" t="s">
        <v>1067</v>
      </c>
      <c r="D93" s="239" t="s">
        <v>12</v>
      </c>
      <c r="E93" s="238" t="s">
        <v>1074</v>
      </c>
      <c r="F93" s="239" t="s">
        <v>1224</v>
      </c>
      <c r="G93" s="20">
        <v>16</v>
      </c>
      <c r="H93" s="20">
        <v>0.54</v>
      </c>
      <c r="I93" s="20">
        <v>0.23</v>
      </c>
      <c r="J93" s="240">
        <v>0.96611111111111114</v>
      </c>
      <c r="K93" s="20" t="s">
        <v>539</v>
      </c>
      <c r="L93" s="239" t="s">
        <v>1502</v>
      </c>
      <c r="M93" s="239" t="s">
        <v>1549</v>
      </c>
      <c r="N93" s="239" t="s">
        <v>243</v>
      </c>
      <c r="O93" s="238" t="s">
        <v>1550</v>
      </c>
      <c r="P93" s="238" t="s">
        <v>1551</v>
      </c>
    </row>
    <row r="94" spans="2:16" x14ac:dyDescent="0.25">
      <c r="B94" s="24">
        <v>84</v>
      </c>
      <c r="C94" s="238" t="s">
        <v>1074</v>
      </c>
      <c r="D94" s="239" t="s">
        <v>396</v>
      </c>
      <c r="E94" s="238" t="s">
        <v>1067</v>
      </c>
      <c r="F94" s="239" t="s">
        <v>1187</v>
      </c>
      <c r="G94" s="20">
        <v>37</v>
      </c>
      <c r="H94" s="20">
        <v>0</v>
      </c>
      <c r="I94" s="20">
        <v>0</v>
      </c>
      <c r="J94" s="240">
        <v>0.99304398148148154</v>
      </c>
      <c r="K94" s="20" t="s">
        <v>539</v>
      </c>
      <c r="L94" s="239" t="s">
        <v>1502</v>
      </c>
      <c r="M94" s="239" t="s">
        <v>1552</v>
      </c>
      <c r="N94" s="239" t="s">
        <v>109</v>
      </c>
      <c r="O94" s="238" t="s">
        <v>1553</v>
      </c>
      <c r="P94" s="238" t="s">
        <v>1545</v>
      </c>
    </row>
    <row r="95" spans="2:16" x14ac:dyDescent="0.25">
      <c r="B95" s="24">
        <v>85</v>
      </c>
      <c r="C95" s="238" t="s">
        <v>22</v>
      </c>
      <c r="D95" s="239" t="s">
        <v>6</v>
      </c>
      <c r="E95" s="238" t="s">
        <v>4</v>
      </c>
      <c r="F95" s="239" t="s">
        <v>1181</v>
      </c>
      <c r="G95" s="20">
        <v>78</v>
      </c>
      <c r="H95" s="20">
        <v>12.4</v>
      </c>
      <c r="I95" s="20">
        <v>42.51</v>
      </c>
      <c r="J95" s="240">
        <v>3.8032407407407411E-2</v>
      </c>
      <c r="K95" s="20" t="s">
        <v>539</v>
      </c>
      <c r="L95" s="239" t="s">
        <v>1554</v>
      </c>
      <c r="M95" s="239" t="s">
        <v>1555</v>
      </c>
      <c r="N95" s="239" t="s">
        <v>109</v>
      </c>
      <c r="O95" s="238" t="s">
        <v>1556</v>
      </c>
      <c r="P95" s="238" t="s">
        <v>1545</v>
      </c>
    </row>
    <row r="96" spans="2:16" x14ac:dyDescent="0.25">
      <c r="B96" s="24">
        <v>86</v>
      </c>
      <c r="C96" s="238" t="s">
        <v>4</v>
      </c>
      <c r="D96" s="239" t="s">
        <v>12</v>
      </c>
      <c r="E96" s="238" t="s">
        <v>22</v>
      </c>
      <c r="F96" s="239" t="s">
        <v>1175</v>
      </c>
      <c r="G96" s="20">
        <v>70</v>
      </c>
      <c r="H96" s="20">
        <v>-7.59</v>
      </c>
      <c r="I96" s="20">
        <v>-7.56</v>
      </c>
      <c r="J96" s="240">
        <v>9.1481481481481483E-2</v>
      </c>
      <c r="K96" s="20" t="s">
        <v>539</v>
      </c>
      <c r="L96" s="239" t="s">
        <v>1554</v>
      </c>
      <c r="M96" s="239" t="s">
        <v>1557</v>
      </c>
      <c r="N96" s="239" t="s">
        <v>63</v>
      </c>
      <c r="O96" s="238" t="s">
        <v>1558</v>
      </c>
      <c r="P96" s="238" t="s">
        <v>1275</v>
      </c>
    </row>
    <row r="97" spans="2:16" x14ac:dyDescent="0.25">
      <c r="B97" s="24">
        <v>87</v>
      </c>
      <c r="C97" s="238" t="s">
        <v>312</v>
      </c>
      <c r="D97" s="239" t="s">
        <v>396</v>
      </c>
      <c r="E97" s="238" t="s">
        <v>1068</v>
      </c>
      <c r="F97" s="239" t="s">
        <v>1187</v>
      </c>
      <c r="G97" s="20">
        <v>52</v>
      </c>
      <c r="H97" s="20">
        <v>0</v>
      </c>
      <c r="I97" s="20">
        <v>-0.01</v>
      </c>
      <c r="J97" s="240">
        <v>0.14479166666666668</v>
      </c>
      <c r="K97" s="20" t="s">
        <v>539</v>
      </c>
      <c r="L97" s="239" t="s">
        <v>1554</v>
      </c>
      <c r="M97" s="239" t="s">
        <v>1559</v>
      </c>
      <c r="N97" s="239" t="s">
        <v>63</v>
      </c>
      <c r="O97" s="238" t="s">
        <v>1560</v>
      </c>
      <c r="P97" s="238" t="s">
        <v>1275</v>
      </c>
    </row>
    <row r="98" spans="2:16" x14ac:dyDescent="0.25">
      <c r="B98" s="24">
        <v>88</v>
      </c>
      <c r="C98" s="238" t="s">
        <v>1068</v>
      </c>
      <c r="D98" s="239" t="s">
        <v>6</v>
      </c>
      <c r="E98" s="238" t="s">
        <v>312</v>
      </c>
      <c r="F98" s="239" t="s">
        <v>1175</v>
      </c>
      <c r="G98" s="20">
        <v>38</v>
      </c>
      <c r="H98" s="20">
        <v>9.2799999999999994</v>
      </c>
      <c r="I98" s="20">
        <v>8.4499999999999993</v>
      </c>
      <c r="J98" s="240">
        <v>0.19025462962962961</v>
      </c>
      <c r="K98" s="20" t="s">
        <v>539</v>
      </c>
      <c r="L98" s="239" t="s">
        <v>1554</v>
      </c>
      <c r="M98" s="239" t="s">
        <v>1561</v>
      </c>
      <c r="N98" s="239" t="s">
        <v>109</v>
      </c>
      <c r="O98" s="238" t="s">
        <v>1562</v>
      </c>
      <c r="P98" s="238" t="s">
        <v>1563</v>
      </c>
    </row>
    <row r="99" spans="2:16" x14ac:dyDescent="0.25">
      <c r="B99" s="24">
        <v>89</v>
      </c>
      <c r="C99" s="238" t="s">
        <v>1065</v>
      </c>
      <c r="D99" s="239" t="s">
        <v>6</v>
      </c>
      <c r="E99" s="238" t="s">
        <v>1074</v>
      </c>
      <c r="F99" s="239" t="s">
        <v>1622</v>
      </c>
      <c r="G99" s="20">
        <v>106</v>
      </c>
      <c r="H99" s="20">
        <v>0.1</v>
      </c>
      <c r="I99" s="20">
        <v>0</v>
      </c>
      <c r="J99" s="240">
        <v>0.22458333333333333</v>
      </c>
      <c r="K99" s="20" t="s">
        <v>539</v>
      </c>
      <c r="L99" s="239" t="s">
        <v>1554</v>
      </c>
      <c r="M99" s="239" t="s">
        <v>1564</v>
      </c>
      <c r="N99" s="239" t="s">
        <v>1043</v>
      </c>
      <c r="O99" s="238" t="s">
        <v>1565</v>
      </c>
      <c r="P99" s="238" t="s">
        <v>1566</v>
      </c>
    </row>
    <row r="100" spans="2:16" x14ac:dyDescent="0.25">
      <c r="B100" s="24">
        <v>90</v>
      </c>
      <c r="C100" s="238" t="s">
        <v>1074</v>
      </c>
      <c r="D100" s="239" t="s">
        <v>12</v>
      </c>
      <c r="E100" s="238" t="s">
        <v>1065</v>
      </c>
      <c r="F100" s="239" t="s">
        <v>1175</v>
      </c>
      <c r="G100" s="20">
        <v>76</v>
      </c>
      <c r="H100" s="20">
        <v>-246</v>
      </c>
      <c r="I100" s="313" t="s">
        <v>3367</v>
      </c>
      <c r="J100" s="240">
        <v>0.28940972222222222</v>
      </c>
      <c r="K100" s="20" t="s">
        <v>539</v>
      </c>
      <c r="L100" s="239" t="s">
        <v>1554</v>
      </c>
      <c r="M100" s="239" t="s">
        <v>1567</v>
      </c>
      <c r="N100" s="239" t="s">
        <v>116</v>
      </c>
      <c r="O100" s="238" t="s">
        <v>1568</v>
      </c>
      <c r="P100" s="238" t="s">
        <v>1569</v>
      </c>
    </row>
    <row r="101" spans="2:16" x14ac:dyDescent="0.25">
      <c r="B101" s="24">
        <v>91</v>
      </c>
      <c r="C101" s="238" t="s">
        <v>1063</v>
      </c>
      <c r="D101" s="239" t="s">
        <v>6</v>
      </c>
      <c r="E101" s="238" t="s">
        <v>4</v>
      </c>
      <c r="F101" s="239" t="s">
        <v>1175</v>
      </c>
      <c r="G101" s="20">
        <v>51</v>
      </c>
      <c r="H101" s="20">
        <v>8.83</v>
      </c>
      <c r="I101" s="20">
        <v>8.18</v>
      </c>
      <c r="J101" s="240">
        <v>0.34590277777777773</v>
      </c>
      <c r="K101" s="20" t="s">
        <v>539</v>
      </c>
      <c r="L101" s="239" t="s">
        <v>1554</v>
      </c>
      <c r="M101" s="239" t="s">
        <v>606</v>
      </c>
      <c r="N101" s="239" t="s">
        <v>29</v>
      </c>
      <c r="O101" s="238" t="s">
        <v>1570</v>
      </c>
      <c r="P101" s="238" t="s">
        <v>1571</v>
      </c>
    </row>
    <row r="102" spans="2:16" x14ac:dyDescent="0.25">
      <c r="B102" s="24">
        <v>92</v>
      </c>
      <c r="C102" s="238" t="s">
        <v>4</v>
      </c>
      <c r="D102" s="239" t="s">
        <v>396</v>
      </c>
      <c r="E102" s="238" t="s">
        <v>1063</v>
      </c>
      <c r="F102" s="239" t="s">
        <v>1179</v>
      </c>
      <c r="G102" s="20">
        <v>74</v>
      </c>
      <c r="H102" s="20">
        <v>0</v>
      </c>
      <c r="I102" s="20">
        <v>0</v>
      </c>
      <c r="J102" s="240">
        <v>0.39061342592592596</v>
      </c>
      <c r="K102" s="20" t="s">
        <v>539</v>
      </c>
      <c r="L102" s="239" t="s">
        <v>1554</v>
      </c>
      <c r="M102" s="239" t="s">
        <v>1572</v>
      </c>
      <c r="N102" s="239" t="s">
        <v>1043</v>
      </c>
      <c r="O102" s="238" t="s">
        <v>1573</v>
      </c>
      <c r="P102" s="238" t="s">
        <v>1566</v>
      </c>
    </row>
    <row r="103" spans="2:16" x14ac:dyDescent="0.25">
      <c r="B103" s="24">
        <v>93</v>
      </c>
      <c r="C103" s="238" t="s">
        <v>1067</v>
      </c>
      <c r="D103" s="239" t="s">
        <v>6</v>
      </c>
      <c r="E103" s="238" t="s">
        <v>1068</v>
      </c>
      <c r="F103" s="239" t="s">
        <v>1181</v>
      </c>
      <c r="G103" s="20">
        <v>75</v>
      </c>
      <c r="H103" s="20">
        <v>222.16</v>
      </c>
      <c r="I103" s="20">
        <v>412.44</v>
      </c>
      <c r="J103" s="240">
        <v>0.44407407407407407</v>
      </c>
      <c r="K103" s="20" t="s">
        <v>539</v>
      </c>
      <c r="L103" s="239" t="s">
        <v>1554</v>
      </c>
      <c r="M103" s="239" t="s">
        <v>1574</v>
      </c>
      <c r="N103" s="239" t="s">
        <v>29</v>
      </c>
      <c r="O103" s="238" t="s">
        <v>1575</v>
      </c>
      <c r="P103" s="238" t="s">
        <v>1566</v>
      </c>
    </row>
    <row r="104" spans="2:16" x14ac:dyDescent="0.25">
      <c r="B104" s="24">
        <v>94</v>
      </c>
      <c r="C104" s="238" t="s">
        <v>1068</v>
      </c>
      <c r="D104" s="239" t="s">
        <v>396</v>
      </c>
      <c r="E104" s="238" t="s">
        <v>1067</v>
      </c>
      <c r="F104" s="239" t="s">
        <v>1179</v>
      </c>
      <c r="G104" s="20">
        <v>123</v>
      </c>
      <c r="H104" s="20">
        <v>0.01</v>
      </c>
      <c r="I104" s="20">
        <v>0</v>
      </c>
      <c r="J104" s="240">
        <v>0.50201388888888887</v>
      </c>
      <c r="K104" s="20" t="s">
        <v>539</v>
      </c>
      <c r="L104" s="239" t="s">
        <v>1554</v>
      </c>
      <c r="M104" s="239" t="s">
        <v>1576</v>
      </c>
      <c r="N104" s="239" t="s">
        <v>1043</v>
      </c>
      <c r="O104" s="238" t="s">
        <v>1577</v>
      </c>
      <c r="P104" s="238" t="s">
        <v>1566</v>
      </c>
    </row>
    <row r="105" spans="2:16" x14ac:dyDescent="0.25">
      <c r="B105" s="24">
        <v>95</v>
      </c>
      <c r="C105" s="238" t="s">
        <v>22</v>
      </c>
      <c r="D105" s="239" t="s">
        <v>6</v>
      </c>
      <c r="E105" s="238" t="s">
        <v>312</v>
      </c>
      <c r="F105" s="239" t="s">
        <v>1175</v>
      </c>
      <c r="G105" s="20">
        <v>61</v>
      </c>
      <c r="H105" s="20">
        <v>8.76</v>
      </c>
      <c r="I105" s="20">
        <v>8.5299999999999994</v>
      </c>
      <c r="J105" s="240">
        <v>0.57111111111111112</v>
      </c>
      <c r="K105" s="20" t="s">
        <v>539</v>
      </c>
      <c r="L105" s="239" t="s">
        <v>1554</v>
      </c>
      <c r="M105" s="239" t="s">
        <v>1578</v>
      </c>
      <c r="N105" s="239" t="s">
        <v>1043</v>
      </c>
      <c r="O105" s="238" t="s">
        <v>1579</v>
      </c>
      <c r="P105" s="238" t="s">
        <v>1566</v>
      </c>
    </row>
    <row r="106" spans="2:16" x14ac:dyDescent="0.25">
      <c r="B106" s="24">
        <v>96</v>
      </c>
      <c r="C106" s="238" t="s">
        <v>312</v>
      </c>
      <c r="D106" s="239" t="s">
        <v>6</v>
      </c>
      <c r="E106" s="238" t="s">
        <v>22</v>
      </c>
      <c r="F106" s="239" t="s">
        <v>1360</v>
      </c>
      <c r="G106" s="20">
        <v>68</v>
      </c>
      <c r="H106" s="20">
        <v>1.37</v>
      </c>
      <c r="I106" s="20">
        <v>0.7</v>
      </c>
      <c r="J106" s="240">
        <v>0.6202199074074074</v>
      </c>
      <c r="K106" s="20" t="s">
        <v>539</v>
      </c>
      <c r="L106" s="239" t="s">
        <v>1554</v>
      </c>
      <c r="M106" s="239" t="s">
        <v>1580</v>
      </c>
      <c r="N106" s="239" t="s">
        <v>1043</v>
      </c>
      <c r="O106" s="238" t="s">
        <v>1581</v>
      </c>
      <c r="P106" s="238" t="s">
        <v>1566</v>
      </c>
    </row>
    <row r="107" spans="2:16" x14ac:dyDescent="0.25">
      <c r="B107" s="24">
        <v>97</v>
      </c>
      <c r="C107" s="238" t="s">
        <v>1065</v>
      </c>
      <c r="D107" s="239" t="s">
        <v>6</v>
      </c>
      <c r="E107" s="238" t="s">
        <v>4</v>
      </c>
      <c r="F107" s="239" t="s">
        <v>1175</v>
      </c>
      <c r="G107" s="20">
        <v>49</v>
      </c>
      <c r="H107" s="20">
        <v>978.45</v>
      </c>
      <c r="I107" s="20">
        <v>104.08</v>
      </c>
      <c r="J107" s="240">
        <v>0.67266203703703698</v>
      </c>
      <c r="K107" s="20" t="s">
        <v>539</v>
      </c>
      <c r="L107" s="239" t="s">
        <v>1554</v>
      </c>
      <c r="M107" s="239" t="s">
        <v>1582</v>
      </c>
      <c r="N107" s="239" t="s">
        <v>38</v>
      </c>
      <c r="O107" s="238" t="s">
        <v>1583</v>
      </c>
      <c r="P107" s="238" t="s">
        <v>1584</v>
      </c>
    </row>
    <row r="108" spans="2:16" x14ac:dyDescent="0.25">
      <c r="B108" s="24">
        <v>98</v>
      </c>
      <c r="C108" s="238" t="s">
        <v>4</v>
      </c>
      <c r="D108" s="239" t="s">
        <v>396</v>
      </c>
      <c r="E108" s="238" t="s">
        <v>1065</v>
      </c>
      <c r="F108" s="239" t="s">
        <v>1181</v>
      </c>
      <c r="G108" s="20">
        <v>77</v>
      </c>
      <c r="H108" s="20">
        <v>3.77</v>
      </c>
      <c r="I108" s="20">
        <v>0.13</v>
      </c>
      <c r="J108" s="240">
        <v>0.71613425925925922</v>
      </c>
      <c r="K108" s="20" t="s">
        <v>539</v>
      </c>
      <c r="L108" s="239" t="s">
        <v>1554</v>
      </c>
      <c r="M108" s="239" t="s">
        <v>1585</v>
      </c>
      <c r="N108" s="239" t="s">
        <v>38</v>
      </c>
      <c r="O108" s="238" t="s">
        <v>1586</v>
      </c>
      <c r="P108" s="238" t="s">
        <v>1584</v>
      </c>
    </row>
    <row r="109" spans="2:16" x14ac:dyDescent="0.25">
      <c r="B109" s="24">
        <v>99</v>
      </c>
      <c r="C109" s="238" t="s">
        <v>1074</v>
      </c>
      <c r="D109" s="239" t="s">
        <v>12</v>
      </c>
      <c r="E109" s="238" t="s">
        <v>1068</v>
      </c>
      <c r="F109" s="239" t="s">
        <v>1175</v>
      </c>
      <c r="G109" s="20">
        <v>63</v>
      </c>
      <c r="H109" s="20">
        <v>-10.57</v>
      </c>
      <c r="I109" s="20">
        <v>-7.95</v>
      </c>
      <c r="J109" s="240">
        <v>0.76712962962962961</v>
      </c>
      <c r="K109" s="20" t="s">
        <v>539</v>
      </c>
      <c r="L109" s="239" t="s">
        <v>1554</v>
      </c>
      <c r="M109" s="239" t="s">
        <v>1587</v>
      </c>
      <c r="N109" s="239" t="s">
        <v>38</v>
      </c>
      <c r="O109" s="238" t="s">
        <v>1588</v>
      </c>
      <c r="P109" s="238" t="s">
        <v>1584</v>
      </c>
    </row>
    <row r="110" spans="2:16" x14ac:dyDescent="0.25">
      <c r="B110" s="24">
        <v>100</v>
      </c>
      <c r="C110" s="238" t="s">
        <v>1068</v>
      </c>
      <c r="D110" s="239" t="s">
        <v>6</v>
      </c>
      <c r="E110" s="238" t="s">
        <v>1074</v>
      </c>
      <c r="F110" s="239" t="s">
        <v>1175</v>
      </c>
      <c r="G110" s="20">
        <v>96</v>
      </c>
      <c r="H110" s="20">
        <v>8.2200000000000006</v>
      </c>
      <c r="I110" s="20">
        <v>14.02</v>
      </c>
      <c r="J110" s="240">
        <v>0.82149305555555552</v>
      </c>
      <c r="K110" s="20" t="s">
        <v>539</v>
      </c>
      <c r="L110" s="239" t="s">
        <v>1554</v>
      </c>
      <c r="M110" s="239" t="s">
        <v>1589</v>
      </c>
      <c r="N110" s="239" t="s">
        <v>38</v>
      </c>
      <c r="O110" s="238" t="s">
        <v>1590</v>
      </c>
      <c r="P110" s="238" t="s">
        <v>1584</v>
      </c>
    </row>
    <row r="111" spans="2:16" x14ac:dyDescent="0.25">
      <c r="B111" s="24">
        <v>101</v>
      </c>
      <c r="C111" s="238" t="s">
        <v>1063</v>
      </c>
      <c r="D111" s="239" t="s">
        <v>6</v>
      </c>
      <c r="E111" s="238" t="s">
        <v>312</v>
      </c>
      <c r="F111" s="239" t="s">
        <v>1175</v>
      </c>
      <c r="G111" s="20">
        <v>56</v>
      </c>
      <c r="H111" s="20">
        <v>8.56</v>
      </c>
      <c r="I111" s="20">
        <v>9.5</v>
      </c>
      <c r="J111" s="240">
        <v>0.8847222222222223</v>
      </c>
      <c r="K111" s="20" t="s">
        <v>539</v>
      </c>
      <c r="L111" s="239" t="s">
        <v>1554</v>
      </c>
      <c r="M111" s="239" t="s">
        <v>1591</v>
      </c>
      <c r="N111" s="239" t="s">
        <v>38</v>
      </c>
      <c r="O111" s="238" t="s">
        <v>1592</v>
      </c>
      <c r="P111" s="238" t="s">
        <v>1584</v>
      </c>
    </row>
    <row r="112" spans="2:16" x14ac:dyDescent="0.25">
      <c r="B112" s="24">
        <v>102</v>
      </c>
      <c r="C112" s="238" t="s">
        <v>312</v>
      </c>
      <c r="D112" s="239" t="s">
        <v>396</v>
      </c>
      <c r="E112" s="238" t="s">
        <v>1063</v>
      </c>
      <c r="F112" s="239" t="s">
        <v>1187</v>
      </c>
      <c r="G112" s="20">
        <v>30</v>
      </c>
      <c r="H112" s="20">
        <v>0</v>
      </c>
      <c r="I112" s="20">
        <v>0</v>
      </c>
      <c r="J112" s="240">
        <v>0.93083333333333329</v>
      </c>
      <c r="K112" s="20" t="s">
        <v>539</v>
      </c>
      <c r="L112" s="239" t="s">
        <v>1554</v>
      </c>
      <c r="M112" s="239" t="s">
        <v>1593</v>
      </c>
      <c r="N112" s="239" t="s">
        <v>38</v>
      </c>
      <c r="O112" s="238" t="s">
        <v>1594</v>
      </c>
      <c r="P112" s="238" t="s">
        <v>1584</v>
      </c>
    </row>
    <row r="113" spans="1:16" x14ac:dyDescent="0.25">
      <c r="B113" s="24">
        <v>103</v>
      </c>
      <c r="C113" s="238" t="s">
        <v>1067</v>
      </c>
      <c r="D113" s="239" t="s">
        <v>396</v>
      </c>
      <c r="E113" s="238" t="s">
        <v>22</v>
      </c>
      <c r="F113" s="239" t="s">
        <v>1179</v>
      </c>
      <c r="G113" s="20">
        <v>61</v>
      </c>
      <c r="H113" s="20">
        <v>0</v>
      </c>
      <c r="I113" s="20">
        <v>0</v>
      </c>
      <c r="J113" s="240">
        <v>0.96122685185185175</v>
      </c>
      <c r="K113" s="20" t="s">
        <v>539</v>
      </c>
      <c r="L113" s="239" t="s">
        <v>1554</v>
      </c>
      <c r="M113" s="239" t="s">
        <v>1595</v>
      </c>
      <c r="N113" s="239" t="s">
        <v>38</v>
      </c>
      <c r="O113" s="238" t="s">
        <v>1596</v>
      </c>
      <c r="P113" s="238" t="s">
        <v>1584</v>
      </c>
    </row>
    <row r="114" spans="1:16" x14ac:dyDescent="0.25">
      <c r="B114" s="24">
        <v>104</v>
      </c>
      <c r="C114" s="238" t="s">
        <v>22</v>
      </c>
      <c r="D114" s="239" t="s">
        <v>12</v>
      </c>
      <c r="E114" s="238" t="s">
        <v>1067</v>
      </c>
      <c r="F114" s="239" t="s">
        <v>1224</v>
      </c>
      <c r="G114" s="20">
        <v>42</v>
      </c>
      <c r="H114" s="20">
        <v>0.37</v>
      </c>
      <c r="I114" s="20">
        <v>0.04</v>
      </c>
      <c r="J114" s="240">
        <v>1.1122685185185185E-2</v>
      </c>
      <c r="K114" s="20" t="s">
        <v>539</v>
      </c>
      <c r="L114" s="239" t="s">
        <v>1597</v>
      </c>
      <c r="M114" s="239" t="s">
        <v>1598</v>
      </c>
      <c r="N114" s="239" t="s">
        <v>38</v>
      </c>
      <c r="O114" s="238" t="s">
        <v>1599</v>
      </c>
      <c r="P114" s="238" t="s">
        <v>1584</v>
      </c>
    </row>
    <row r="115" spans="1:16" x14ac:dyDescent="0.25">
      <c r="B115" s="24">
        <v>105</v>
      </c>
      <c r="C115" s="238" t="s">
        <v>1065</v>
      </c>
      <c r="D115" s="239" t="s">
        <v>396</v>
      </c>
      <c r="E115" s="238" t="s">
        <v>1068</v>
      </c>
      <c r="F115" s="239" t="s">
        <v>1179</v>
      </c>
      <c r="G115" s="20">
        <v>93</v>
      </c>
      <c r="H115" s="20">
        <v>0</v>
      </c>
      <c r="I115" s="20">
        <v>-0.01</v>
      </c>
      <c r="J115" s="240">
        <v>5.3055555555555557E-2</v>
      </c>
      <c r="K115" s="20" t="s">
        <v>539</v>
      </c>
      <c r="L115" s="239" t="s">
        <v>1597</v>
      </c>
      <c r="M115" s="239" t="s">
        <v>1600</v>
      </c>
      <c r="N115" s="239" t="s">
        <v>42</v>
      </c>
      <c r="O115" s="238" t="s">
        <v>1601</v>
      </c>
      <c r="P115" s="238" t="s">
        <v>1602</v>
      </c>
    </row>
    <row r="116" spans="1:16" x14ac:dyDescent="0.25">
      <c r="B116" s="24">
        <v>106</v>
      </c>
      <c r="C116" s="238" t="s">
        <v>1068</v>
      </c>
      <c r="D116" s="239" t="s">
        <v>6</v>
      </c>
      <c r="E116" s="238" t="s">
        <v>1065</v>
      </c>
      <c r="F116" s="239" t="s">
        <v>1175</v>
      </c>
      <c r="G116" s="20">
        <v>44</v>
      </c>
      <c r="H116" s="20">
        <v>8.2899999999999991</v>
      </c>
      <c r="I116" s="20">
        <v>7.76</v>
      </c>
      <c r="J116" s="240">
        <v>0.11586805555555556</v>
      </c>
      <c r="K116" s="20" t="s">
        <v>539</v>
      </c>
      <c r="L116" s="239" t="s">
        <v>1597</v>
      </c>
      <c r="M116" s="239" t="s">
        <v>1603</v>
      </c>
      <c r="N116" s="239" t="s">
        <v>101</v>
      </c>
      <c r="O116" s="238" t="s">
        <v>1604</v>
      </c>
      <c r="P116" s="238" t="s">
        <v>1605</v>
      </c>
    </row>
    <row r="117" spans="1:16" x14ac:dyDescent="0.25">
      <c r="B117" s="24">
        <v>107</v>
      </c>
      <c r="C117" s="238" t="s">
        <v>4</v>
      </c>
      <c r="D117" s="239" t="s">
        <v>6</v>
      </c>
      <c r="E117" s="238" t="s">
        <v>312</v>
      </c>
      <c r="F117" s="239" t="s">
        <v>1175</v>
      </c>
      <c r="G117" s="20">
        <v>48</v>
      </c>
      <c r="H117" s="20">
        <v>8.36</v>
      </c>
      <c r="I117" s="20">
        <v>11.07</v>
      </c>
      <c r="J117" s="240">
        <v>0.15912037037037038</v>
      </c>
      <c r="K117" s="20" t="s">
        <v>539</v>
      </c>
      <c r="L117" s="239" t="s">
        <v>1597</v>
      </c>
      <c r="M117" s="239" t="s">
        <v>1606</v>
      </c>
      <c r="N117" s="239" t="s">
        <v>88</v>
      </c>
      <c r="O117" s="238" t="s">
        <v>1607</v>
      </c>
      <c r="P117" s="238" t="s">
        <v>1608</v>
      </c>
    </row>
    <row r="118" spans="1:16" x14ac:dyDescent="0.25">
      <c r="B118" s="24">
        <v>108</v>
      </c>
      <c r="C118" s="238" t="s">
        <v>312</v>
      </c>
      <c r="D118" s="239" t="s">
        <v>12</v>
      </c>
      <c r="E118" s="238" t="s">
        <v>4</v>
      </c>
      <c r="F118" s="239" t="s">
        <v>1175</v>
      </c>
      <c r="G118" s="20">
        <v>91</v>
      </c>
      <c r="H118" s="20">
        <v>-10.68</v>
      </c>
      <c r="I118" s="20">
        <v>-8.9</v>
      </c>
      <c r="J118" s="240">
        <v>0.20178240740740741</v>
      </c>
      <c r="K118" s="20" t="s">
        <v>539</v>
      </c>
      <c r="L118" s="239" t="s">
        <v>1597</v>
      </c>
      <c r="M118" s="239" t="s">
        <v>1609</v>
      </c>
      <c r="N118" s="239" t="s">
        <v>88</v>
      </c>
      <c r="O118" s="238" t="s">
        <v>1610</v>
      </c>
      <c r="P118" s="238" t="s">
        <v>1608</v>
      </c>
    </row>
    <row r="119" spans="1:16" x14ac:dyDescent="0.25">
      <c r="B119" s="24">
        <v>109</v>
      </c>
      <c r="C119" s="238" t="s">
        <v>1074</v>
      </c>
      <c r="D119" s="239" t="s">
        <v>6</v>
      </c>
      <c r="E119" s="238" t="s">
        <v>22</v>
      </c>
      <c r="F119" s="239" t="s">
        <v>1175</v>
      </c>
      <c r="G119" s="20">
        <v>48</v>
      </c>
      <c r="H119" s="20">
        <v>12.28</v>
      </c>
      <c r="I119" s="20">
        <v>13.11</v>
      </c>
      <c r="J119" s="240">
        <v>0.26119212962962962</v>
      </c>
      <c r="K119" s="20" t="s">
        <v>539</v>
      </c>
      <c r="L119" s="239" t="s">
        <v>1597</v>
      </c>
      <c r="M119" s="239" t="s">
        <v>1611</v>
      </c>
      <c r="N119" s="239" t="s">
        <v>101</v>
      </c>
      <c r="O119" s="238" t="s">
        <v>1612</v>
      </c>
      <c r="P119" s="238" t="s">
        <v>1613</v>
      </c>
    </row>
    <row r="120" spans="1:16" x14ac:dyDescent="0.25">
      <c r="B120" s="24">
        <v>110</v>
      </c>
      <c r="C120" s="238" t="s">
        <v>22</v>
      </c>
      <c r="D120" s="239" t="s">
        <v>396</v>
      </c>
      <c r="E120" s="238" t="s">
        <v>1074</v>
      </c>
      <c r="F120" s="239" t="s">
        <v>1179</v>
      </c>
      <c r="G120" s="20">
        <v>60</v>
      </c>
      <c r="H120" s="20">
        <v>0</v>
      </c>
      <c r="I120" s="20">
        <v>0</v>
      </c>
      <c r="J120" s="240">
        <v>0.31037037037037035</v>
      </c>
      <c r="K120" s="20" t="s">
        <v>539</v>
      </c>
      <c r="L120" s="239" t="s">
        <v>1597</v>
      </c>
      <c r="M120" s="239" t="s">
        <v>1614</v>
      </c>
      <c r="N120" s="239" t="s">
        <v>101</v>
      </c>
      <c r="O120" s="238" t="s">
        <v>1615</v>
      </c>
      <c r="P120" s="238" t="s">
        <v>1605</v>
      </c>
    </row>
    <row r="121" spans="1:16" x14ac:dyDescent="0.25">
      <c r="B121" s="24">
        <v>111</v>
      </c>
      <c r="C121" s="238" t="s">
        <v>1063</v>
      </c>
      <c r="D121" s="239" t="s">
        <v>6</v>
      </c>
      <c r="E121" s="238" t="s">
        <v>1067</v>
      </c>
      <c r="F121" s="239" t="s">
        <v>1175</v>
      </c>
      <c r="G121" s="20">
        <v>50</v>
      </c>
      <c r="H121" s="20">
        <v>7.34</v>
      </c>
      <c r="I121" s="20">
        <v>8.17</v>
      </c>
      <c r="J121" s="240">
        <v>0.36052083333333335</v>
      </c>
      <c r="K121" s="20" t="s">
        <v>539</v>
      </c>
      <c r="L121" s="239" t="s">
        <v>1597</v>
      </c>
      <c r="M121" s="239" t="s">
        <v>1616</v>
      </c>
      <c r="N121" s="239" t="s">
        <v>88</v>
      </c>
      <c r="O121" s="238" t="s">
        <v>1617</v>
      </c>
      <c r="P121" s="238" t="s">
        <v>1608</v>
      </c>
    </row>
    <row r="122" spans="1:16" x14ac:dyDescent="0.25">
      <c r="B122" s="24">
        <v>112</v>
      </c>
      <c r="C122" s="238" t="s">
        <v>1067</v>
      </c>
      <c r="D122" s="239" t="s">
        <v>396</v>
      </c>
      <c r="E122" s="238" t="s">
        <v>1063</v>
      </c>
      <c r="F122" s="239" t="s">
        <v>1179</v>
      </c>
      <c r="G122" s="20">
        <v>93</v>
      </c>
      <c r="H122" s="20">
        <v>0</v>
      </c>
      <c r="I122" s="20">
        <v>0</v>
      </c>
      <c r="J122" s="240">
        <v>0.40186342592592594</v>
      </c>
      <c r="K122" s="20" t="s">
        <v>539</v>
      </c>
      <c r="L122" s="239" t="s">
        <v>1597</v>
      </c>
      <c r="M122" s="239" t="s">
        <v>1618</v>
      </c>
      <c r="N122" s="239" t="s">
        <v>42</v>
      </c>
      <c r="O122" s="238" t="s">
        <v>1619</v>
      </c>
      <c r="P122" s="238" t="s">
        <v>1608</v>
      </c>
    </row>
    <row r="123" spans="1:16" x14ac:dyDescent="0.25">
      <c r="A123" s="242" t="s">
        <v>85</v>
      </c>
      <c r="B123" s="242" t="s">
        <v>85</v>
      </c>
      <c r="C123" s="242" t="s">
        <v>85</v>
      </c>
      <c r="D123" s="242" t="s">
        <v>85</v>
      </c>
      <c r="E123" s="242" t="s">
        <v>85</v>
      </c>
      <c r="F123" s="247" t="s">
        <v>85</v>
      </c>
      <c r="G123" s="242" t="s">
        <v>85</v>
      </c>
      <c r="H123" s="247" t="s">
        <v>85</v>
      </c>
      <c r="I123" s="247" t="s">
        <v>85</v>
      </c>
      <c r="J123" s="247" t="s">
        <v>85</v>
      </c>
      <c r="K123" s="247" t="s">
        <v>85</v>
      </c>
      <c r="L123" s="247" t="s">
        <v>85</v>
      </c>
      <c r="M123" s="247" t="s">
        <v>85</v>
      </c>
      <c r="N123" s="247" t="s">
        <v>85</v>
      </c>
      <c r="O123" s="242" t="s">
        <v>85</v>
      </c>
      <c r="P123" s="242" t="s">
        <v>85</v>
      </c>
    </row>
  </sheetData>
  <sortState xmlns:xlrd2="http://schemas.microsoft.com/office/spreadsheetml/2017/richdata2" ref="A11:P122">
    <sortCondition ref="B11:B12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3"/>
  <sheetViews>
    <sheetView workbookViewId="0">
      <pane ySplit="10" topLeftCell="A11" activePane="bottomLeft" state="frozen"/>
      <selection pane="bottomLeft" activeCell="A10" sqref="A10"/>
    </sheetView>
  </sheetViews>
  <sheetFormatPr defaultRowHeight="15" x14ac:dyDescent="0.25"/>
  <cols>
    <col min="1" max="1" width="1.7109375" customWidth="1"/>
    <col min="2" max="2" width="4" style="24" customWidth="1"/>
    <col min="3" max="3" width="12.85546875" bestFit="1" customWidth="1"/>
    <col min="4" max="4" width="7.140625" style="20" customWidth="1"/>
    <col min="5" max="5" width="12.85546875" bestFit="1" customWidth="1"/>
    <col min="6" max="6" width="20.28515625" style="20" bestFit="1" customWidth="1"/>
    <col min="7" max="7" width="6.85546875" style="20" customWidth="1"/>
    <col min="8" max="8" width="8.42578125" style="20" customWidth="1"/>
    <col min="9" max="9" width="7.5703125" style="20" customWidth="1"/>
    <col min="10" max="10" width="8.140625" style="20" customWidth="1"/>
    <col min="11" max="11" width="3.28515625" style="20" customWidth="1"/>
    <col min="12" max="12" width="10.140625" style="20" bestFit="1" customWidth="1"/>
    <col min="13" max="13" width="8.7109375" style="20" customWidth="1"/>
    <col min="14" max="14" width="4.5703125" style="20" customWidth="1"/>
    <col min="15" max="15" width="68.85546875" bestFit="1" customWidth="1"/>
    <col min="16" max="16" width="57" bestFit="1" customWidth="1"/>
  </cols>
  <sheetData>
    <row r="1" spans="1:16" ht="18.75" x14ac:dyDescent="0.3">
      <c r="A1" s="1" t="s">
        <v>1630</v>
      </c>
    </row>
    <row r="4" spans="1:16" hidden="1" x14ac:dyDescent="0.25"/>
    <row r="5" spans="1:16" hidden="1" x14ac:dyDescent="0.25">
      <c r="F5" s="252"/>
    </row>
    <row r="6" spans="1:16" hidden="1" x14ac:dyDescent="0.25"/>
    <row r="7" spans="1:16" hidden="1" x14ac:dyDescent="0.25"/>
    <row r="8" spans="1:16" hidden="1" x14ac:dyDescent="0.25"/>
    <row r="9" spans="1:16" hidden="1" x14ac:dyDescent="0.25"/>
    <row r="10" spans="1:16" s="25" customFormat="1" x14ac:dyDescent="0.25">
      <c r="B10" s="26" t="s">
        <v>532</v>
      </c>
      <c r="C10" s="241" t="s">
        <v>2</v>
      </c>
      <c r="D10" s="36"/>
      <c r="E10" s="241" t="s">
        <v>3</v>
      </c>
      <c r="F10" s="248" t="s">
        <v>343</v>
      </c>
      <c r="G10" s="36" t="s">
        <v>533</v>
      </c>
      <c r="H10" s="248" t="s">
        <v>534</v>
      </c>
      <c r="I10" s="248" t="s">
        <v>535</v>
      </c>
      <c r="J10" s="248" t="s">
        <v>444</v>
      </c>
      <c r="K10" s="36"/>
      <c r="L10" s="36"/>
      <c r="M10" s="248" t="s">
        <v>344</v>
      </c>
      <c r="N10" s="248" t="s">
        <v>16</v>
      </c>
      <c r="O10" s="241" t="s">
        <v>536</v>
      </c>
      <c r="P10" s="241" t="s">
        <v>17</v>
      </c>
    </row>
    <row r="11" spans="1:16" x14ac:dyDescent="0.25">
      <c r="B11" s="24">
        <v>1</v>
      </c>
      <c r="C11" s="238" t="s">
        <v>315</v>
      </c>
      <c r="D11" s="239" t="s">
        <v>396</v>
      </c>
      <c r="E11" s="238" t="s">
        <v>1087</v>
      </c>
      <c r="F11" s="239" t="s">
        <v>1179</v>
      </c>
      <c r="G11" s="20">
        <v>49</v>
      </c>
      <c r="H11" s="239" t="s">
        <v>1631</v>
      </c>
      <c r="I11" s="239" t="s">
        <v>1632</v>
      </c>
      <c r="J11" s="239" t="s">
        <v>1633</v>
      </c>
      <c r="K11" s="239" t="s">
        <v>539</v>
      </c>
      <c r="L11" s="239" t="s">
        <v>1634</v>
      </c>
      <c r="M11" s="239" t="s">
        <v>1635</v>
      </c>
      <c r="N11" s="239" t="s">
        <v>50</v>
      </c>
      <c r="O11" s="238" t="s">
        <v>1636</v>
      </c>
      <c r="P11" s="238" t="s">
        <v>1637</v>
      </c>
    </row>
    <row r="12" spans="1:16" x14ac:dyDescent="0.25">
      <c r="B12" s="24">
        <v>2</v>
      </c>
      <c r="C12" s="238" t="s">
        <v>1087</v>
      </c>
      <c r="D12" s="239" t="s">
        <v>396</v>
      </c>
      <c r="E12" s="238" t="s">
        <v>315</v>
      </c>
      <c r="F12" s="239" t="s">
        <v>1187</v>
      </c>
      <c r="G12" s="20">
        <v>52</v>
      </c>
      <c r="H12" s="239" t="s">
        <v>1632</v>
      </c>
      <c r="I12" s="239" t="s">
        <v>1638</v>
      </c>
      <c r="J12" s="239" t="s">
        <v>1639</v>
      </c>
      <c r="K12" s="239" t="s">
        <v>539</v>
      </c>
      <c r="L12" s="239" t="s">
        <v>1634</v>
      </c>
      <c r="M12" s="239" t="s">
        <v>1640</v>
      </c>
      <c r="N12" s="239" t="s">
        <v>50</v>
      </c>
      <c r="O12" s="238" t="s">
        <v>1641</v>
      </c>
      <c r="P12" s="238" t="s">
        <v>1637</v>
      </c>
    </row>
    <row r="13" spans="1:16" x14ac:dyDescent="0.25">
      <c r="B13" s="24">
        <v>3</v>
      </c>
      <c r="C13" s="238" t="s">
        <v>8</v>
      </c>
      <c r="D13" s="239" t="s">
        <v>396</v>
      </c>
      <c r="E13" s="238" t="s">
        <v>1065</v>
      </c>
      <c r="F13" s="239" t="s">
        <v>1187</v>
      </c>
      <c r="G13" s="20">
        <v>52</v>
      </c>
      <c r="H13" s="239" t="s">
        <v>1642</v>
      </c>
      <c r="I13" s="239" t="s">
        <v>1643</v>
      </c>
      <c r="J13" s="239" t="s">
        <v>1644</v>
      </c>
      <c r="K13" s="239" t="s">
        <v>539</v>
      </c>
      <c r="L13" s="239" t="s">
        <v>1634</v>
      </c>
      <c r="M13" s="239" t="s">
        <v>1645</v>
      </c>
      <c r="N13" s="239" t="s">
        <v>72</v>
      </c>
      <c r="O13" s="238" t="s">
        <v>1646</v>
      </c>
      <c r="P13" s="238" t="s">
        <v>1647</v>
      </c>
    </row>
    <row r="14" spans="1:16" x14ac:dyDescent="0.25">
      <c r="B14" s="24">
        <v>4</v>
      </c>
      <c r="C14" s="238" t="s">
        <v>1065</v>
      </c>
      <c r="D14" s="239" t="s">
        <v>396</v>
      </c>
      <c r="E14" s="238" t="s">
        <v>8</v>
      </c>
      <c r="F14" s="239" t="s">
        <v>1179</v>
      </c>
      <c r="G14" s="20">
        <v>47</v>
      </c>
      <c r="H14" s="239" t="s">
        <v>1632</v>
      </c>
      <c r="I14" s="239" t="s">
        <v>1632</v>
      </c>
      <c r="J14" s="239" t="s">
        <v>1648</v>
      </c>
      <c r="K14" s="239" t="s">
        <v>539</v>
      </c>
      <c r="L14" s="239" t="s">
        <v>1634</v>
      </c>
      <c r="M14" s="239" t="s">
        <v>1649</v>
      </c>
      <c r="N14" s="239" t="s">
        <v>72</v>
      </c>
      <c r="O14" s="238" t="s">
        <v>1650</v>
      </c>
      <c r="P14" s="238" t="s">
        <v>1647</v>
      </c>
    </row>
    <row r="15" spans="1:16" x14ac:dyDescent="0.25">
      <c r="B15" s="24">
        <v>5</v>
      </c>
      <c r="C15" s="238" t="s">
        <v>1079</v>
      </c>
      <c r="D15" s="239" t="s">
        <v>6</v>
      </c>
      <c r="E15" s="238" t="s">
        <v>10</v>
      </c>
      <c r="F15" s="239" t="s">
        <v>1175</v>
      </c>
      <c r="G15" s="20">
        <v>63</v>
      </c>
      <c r="H15" s="239" t="s">
        <v>1651</v>
      </c>
      <c r="I15" s="239" t="s">
        <v>1652</v>
      </c>
      <c r="J15" s="239" t="s">
        <v>1653</v>
      </c>
      <c r="K15" s="239" t="s">
        <v>539</v>
      </c>
      <c r="L15" s="239" t="s">
        <v>1654</v>
      </c>
      <c r="M15" s="239" t="s">
        <v>1655</v>
      </c>
      <c r="N15" s="239" t="s">
        <v>19</v>
      </c>
      <c r="O15" s="238" t="s">
        <v>1656</v>
      </c>
      <c r="P15" s="238" t="s">
        <v>1657</v>
      </c>
    </row>
    <row r="16" spans="1:16" x14ac:dyDescent="0.25">
      <c r="B16" s="24">
        <v>6</v>
      </c>
      <c r="C16" s="238" t="s">
        <v>10</v>
      </c>
      <c r="D16" s="239" t="s">
        <v>396</v>
      </c>
      <c r="E16" s="238" t="s">
        <v>1079</v>
      </c>
      <c r="F16" s="239" t="s">
        <v>1179</v>
      </c>
      <c r="G16" s="20">
        <v>102</v>
      </c>
      <c r="H16" s="239" t="s">
        <v>1632</v>
      </c>
      <c r="I16" s="239" t="s">
        <v>1632</v>
      </c>
      <c r="J16" s="239" t="s">
        <v>1658</v>
      </c>
      <c r="K16" s="239" t="s">
        <v>539</v>
      </c>
      <c r="L16" s="239" t="s">
        <v>1654</v>
      </c>
      <c r="M16" s="239" t="s">
        <v>1659</v>
      </c>
      <c r="N16" s="239" t="s">
        <v>19</v>
      </c>
      <c r="O16" s="238" t="s">
        <v>1660</v>
      </c>
      <c r="P16" s="238" t="s">
        <v>1657</v>
      </c>
    </row>
    <row r="17" spans="2:16" x14ac:dyDescent="0.25">
      <c r="B17" s="24">
        <v>7</v>
      </c>
      <c r="C17" s="238" t="s">
        <v>9</v>
      </c>
      <c r="D17" s="239" t="s">
        <v>12</v>
      </c>
      <c r="E17" s="238" t="s">
        <v>1063</v>
      </c>
      <c r="F17" s="239" t="s">
        <v>1175</v>
      </c>
      <c r="G17" s="20">
        <v>81</v>
      </c>
      <c r="H17" s="239" t="s">
        <v>1661</v>
      </c>
      <c r="I17" s="239" t="s">
        <v>1662</v>
      </c>
      <c r="J17" s="239" t="s">
        <v>1663</v>
      </c>
      <c r="K17" s="239" t="s">
        <v>539</v>
      </c>
      <c r="L17" s="239" t="s">
        <v>1654</v>
      </c>
      <c r="M17" s="239" t="s">
        <v>1664</v>
      </c>
      <c r="N17" s="239" t="s">
        <v>84</v>
      </c>
      <c r="O17" s="238" t="s">
        <v>1665</v>
      </c>
      <c r="P17" s="238" t="s">
        <v>1545</v>
      </c>
    </row>
    <row r="18" spans="2:16" x14ac:dyDescent="0.25">
      <c r="B18" s="24">
        <v>8</v>
      </c>
      <c r="C18" s="238" t="s">
        <v>1063</v>
      </c>
      <c r="D18" s="239" t="s">
        <v>396</v>
      </c>
      <c r="E18" s="238" t="s">
        <v>9</v>
      </c>
      <c r="F18" s="239" t="s">
        <v>1179</v>
      </c>
      <c r="G18" s="20">
        <v>90</v>
      </c>
      <c r="H18" s="239" t="s">
        <v>1632</v>
      </c>
      <c r="I18" s="239" t="s">
        <v>1632</v>
      </c>
      <c r="J18" s="239" t="s">
        <v>1666</v>
      </c>
      <c r="K18" s="239" t="s">
        <v>539</v>
      </c>
      <c r="L18" s="239" t="s">
        <v>1654</v>
      </c>
      <c r="M18" s="239" t="s">
        <v>1667</v>
      </c>
      <c r="N18" s="239" t="s">
        <v>84</v>
      </c>
      <c r="O18" s="238" t="s">
        <v>1668</v>
      </c>
      <c r="P18" s="238" t="s">
        <v>1545</v>
      </c>
    </row>
    <row r="19" spans="2:16" x14ac:dyDescent="0.25">
      <c r="B19" s="24">
        <v>9</v>
      </c>
      <c r="C19" s="238" t="s">
        <v>315</v>
      </c>
      <c r="D19" s="239" t="s">
        <v>6</v>
      </c>
      <c r="E19" s="238" t="s">
        <v>1065</v>
      </c>
      <c r="F19" s="239" t="s">
        <v>1175</v>
      </c>
      <c r="G19" s="20">
        <v>52</v>
      </c>
      <c r="H19" s="239" t="s">
        <v>1669</v>
      </c>
      <c r="I19" s="239" t="s">
        <v>1670</v>
      </c>
      <c r="J19" s="239" t="s">
        <v>1671</v>
      </c>
      <c r="K19" s="239" t="s">
        <v>539</v>
      </c>
      <c r="L19" s="239" t="s">
        <v>1654</v>
      </c>
      <c r="M19" s="239" t="s">
        <v>1672</v>
      </c>
      <c r="N19" s="239" t="s">
        <v>78</v>
      </c>
      <c r="O19" s="238" t="s">
        <v>1673</v>
      </c>
      <c r="P19" s="238" t="s">
        <v>1674</v>
      </c>
    </row>
    <row r="20" spans="2:16" x14ac:dyDescent="0.25">
      <c r="B20" s="24">
        <v>10</v>
      </c>
      <c r="C20" s="238" t="s">
        <v>1065</v>
      </c>
      <c r="D20" s="239" t="s">
        <v>12</v>
      </c>
      <c r="E20" s="238" t="s">
        <v>315</v>
      </c>
      <c r="F20" s="239" t="s">
        <v>1175</v>
      </c>
      <c r="G20" s="20">
        <v>43</v>
      </c>
      <c r="H20" s="239" t="s">
        <v>1675</v>
      </c>
      <c r="I20" s="239" t="s">
        <v>1676</v>
      </c>
      <c r="J20" s="239" t="s">
        <v>1677</v>
      </c>
      <c r="K20" s="239" t="s">
        <v>539</v>
      </c>
      <c r="L20" s="239" t="s">
        <v>1654</v>
      </c>
      <c r="M20" s="239" t="s">
        <v>1678</v>
      </c>
      <c r="N20" s="239" t="s">
        <v>78</v>
      </c>
      <c r="O20" s="238" t="s">
        <v>1679</v>
      </c>
      <c r="P20" s="238" t="s">
        <v>1674</v>
      </c>
    </row>
    <row r="21" spans="2:16" x14ac:dyDescent="0.25">
      <c r="B21" s="24">
        <v>11</v>
      </c>
      <c r="C21" s="238" t="s">
        <v>1087</v>
      </c>
      <c r="D21" s="239" t="s">
        <v>396</v>
      </c>
      <c r="E21" s="238" t="s">
        <v>10</v>
      </c>
      <c r="F21" s="239" t="s">
        <v>1181</v>
      </c>
      <c r="G21" s="20">
        <v>66</v>
      </c>
      <c r="H21" s="239" t="s">
        <v>1632</v>
      </c>
      <c r="I21" s="239" t="s">
        <v>1680</v>
      </c>
      <c r="J21" s="239" t="s">
        <v>1681</v>
      </c>
      <c r="K21" s="239" t="s">
        <v>539</v>
      </c>
      <c r="L21" s="239" t="s">
        <v>1654</v>
      </c>
      <c r="M21" s="239" t="s">
        <v>1682</v>
      </c>
      <c r="N21" s="239" t="s">
        <v>107</v>
      </c>
      <c r="O21" s="238" t="s">
        <v>1683</v>
      </c>
      <c r="P21" s="238" t="s">
        <v>1684</v>
      </c>
    </row>
    <row r="22" spans="2:16" x14ac:dyDescent="0.25">
      <c r="B22" s="24">
        <v>12</v>
      </c>
      <c r="C22" s="238" t="s">
        <v>10</v>
      </c>
      <c r="D22" s="239" t="s">
        <v>6</v>
      </c>
      <c r="E22" s="238" t="s">
        <v>1087</v>
      </c>
      <c r="F22" s="239" t="s">
        <v>1175</v>
      </c>
      <c r="G22" s="20">
        <v>65</v>
      </c>
      <c r="H22" s="239" t="s">
        <v>1685</v>
      </c>
      <c r="I22" s="239" t="s">
        <v>1686</v>
      </c>
      <c r="J22" s="239" t="s">
        <v>1687</v>
      </c>
      <c r="K22" s="239" t="s">
        <v>539</v>
      </c>
      <c r="L22" s="239" t="s">
        <v>1654</v>
      </c>
      <c r="M22" s="239" t="s">
        <v>1688</v>
      </c>
      <c r="N22" s="239" t="s">
        <v>107</v>
      </c>
      <c r="O22" s="238" t="s">
        <v>1689</v>
      </c>
      <c r="P22" s="238" t="s">
        <v>1684</v>
      </c>
    </row>
    <row r="23" spans="2:16" x14ac:dyDescent="0.25">
      <c r="B23" s="24">
        <v>13</v>
      </c>
      <c r="C23" s="238" t="s">
        <v>8</v>
      </c>
      <c r="D23" s="239" t="s">
        <v>6</v>
      </c>
      <c r="E23" s="238" t="s">
        <v>1063</v>
      </c>
      <c r="F23" s="239" t="s">
        <v>1175</v>
      </c>
      <c r="G23" s="20">
        <v>34</v>
      </c>
      <c r="H23" s="239" t="s">
        <v>1690</v>
      </c>
      <c r="I23" s="239" t="s">
        <v>1691</v>
      </c>
      <c r="J23" s="239" t="s">
        <v>1692</v>
      </c>
      <c r="K23" s="239" t="s">
        <v>539</v>
      </c>
      <c r="L23" s="239" t="s">
        <v>1654</v>
      </c>
      <c r="M23" s="239" t="s">
        <v>1693</v>
      </c>
      <c r="N23" s="239" t="s">
        <v>84</v>
      </c>
      <c r="O23" s="238" t="s">
        <v>1694</v>
      </c>
      <c r="P23" s="238" t="s">
        <v>1695</v>
      </c>
    </row>
    <row r="24" spans="2:16" x14ac:dyDescent="0.25">
      <c r="B24" s="24">
        <v>14</v>
      </c>
      <c r="C24" s="238" t="s">
        <v>1063</v>
      </c>
      <c r="D24" s="239" t="s">
        <v>396</v>
      </c>
      <c r="E24" s="238" t="s">
        <v>8</v>
      </c>
      <c r="F24" s="239" t="s">
        <v>1179</v>
      </c>
      <c r="G24" s="20">
        <v>54</v>
      </c>
      <c r="H24" s="239" t="s">
        <v>1632</v>
      </c>
      <c r="I24" s="239" t="s">
        <v>1632</v>
      </c>
      <c r="J24" s="239" t="s">
        <v>1696</v>
      </c>
      <c r="K24" s="239" t="s">
        <v>539</v>
      </c>
      <c r="L24" s="239" t="s">
        <v>1654</v>
      </c>
      <c r="M24" s="239" t="s">
        <v>1697</v>
      </c>
      <c r="N24" s="239" t="s">
        <v>84</v>
      </c>
      <c r="O24" s="238" t="s">
        <v>1698</v>
      </c>
      <c r="P24" s="238" t="s">
        <v>1695</v>
      </c>
    </row>
    <row r="25" spans="2:16" x14ac:dyDescent="0.25">
      <c r="B25" s="24">
        <v>15</v>
      </c>
      <c r="C25" s="238" t="s">
        <v>1079</v>
      </c>
      <c r="D25" s="239" t="s">
        <v>396</v>
      </c>
      <c r="E25" s="238" t="s">
        <v>9</v>
      </c>
      <c r="F25" s="239" t="s">
        <v>1179</v>
      </c>
      <c r="G25" s="20">
        <v>71</v>
      </c>
      <c r="H25" s="239" t="s">
        <v>1632</v>
      </c>
      <c r="I25" s="239" t="s">
        <v>1632</v>
      </c>
      <c r="J25" s="239" t="s">
        <v>1699</v>
      </c>
      <c r="K25" s="239" t="s">
        <v>539</v>
      </c>
      <c r="L25" s="239" t="s">
        <v>1654</v>
      </c>
      <c r="M25" s="239" t="s">
        <v>1700</v>
      </c>
      <c r="N25" s="239" t="s">
        <v>37</v>
      </c>
      <c r="O25" s="238" t="s">
        <v>1701</v>
      </c>
      <c r="P25" s="238" t="s">
        <v>1702</v>
      </c>
    </row>
    <row r="26" spans="2:16" x14ac:dyDescent="0.25">
      <c r="B26" s="24">
        <v>16</v>
      </c>
      <c r="C26" s="238" t="s">
        <v>9</v>
      </c>
      <c r="D26" s="239" t="s">
        <v>396</v>
      </c>
      <c r="E26" s="238" t="s">
        <v>1079</v>
      </c>
      <c r="F26" s="239" t="s">
        <v>1179</v>
      </c>
      <c r="G26" s="20">
        <v>85</v>
      </c>
      <c r="H26" s="239" t="s">
        <v>1632</v>
      </c>
      <c r="I26" s="239" t="s">
        <v>1632</v>
      </c>
      <c r="J26" s="239" t="s">
        <v>1703</v>
      </c>
      <c r="K26" s="239" t="s">
        <v>539</v>
      </c>
      <c r="L26" s="239" t="s">
        <v>1704</v>
      </c>
      <c r="M26" s="239" t="s">
        <v>1705</v>
      </c>
      <c r="N26" s="239" t="s">
        <v>37</v>
      </c>
      <c r="O26" s="238" t="s">
        <v>1706</v>
      </c>
      <c r="P26" s="238" t="s">
        <v>1702</v>
      </c>
    </row>
    <row r="27" spans="2:16" x14ac:dyDescent="0.25">
      <c r="B27" s="24">
        <v>17</v>
      </c>
      <c r="C27" s="238" t="s">
        <v>315</v>
      </c>
      <c r="D27" s="239" t="s">
        <v>396</v>
      </c>
      <c r="E27" s="238" t="s">
        <v>10</v>
      </c>
      <c r="F27" s="239" t="s">
        <v>1179</v>
      </c>
      <c r="G27" s="20">
        <v>57</v>
      </c>
      <c r="H27" s="239" t="s">
        <v>1631</v>
      </c>
      <c r="I27" s="239" t="s">
        <v>1707</v>
      </c>
      <c r="J27" s="239" t="s">
        <v>1708</v>
      </c>
      <c r="K27" s="239" t="s">
        <v>539</v>
      </c>
      <c r="L27" s="239" t="s">
        <v>1704</v>
      </c>
      <c r="M27" s="239" t="s">
        <v>1709</v>
      </c>
      <c r="N27" s="239" t="s">
        <v>1710</v>
      </c>
      <c r="O27" s="238" t="s">
        <v>1711</v>
      </c>
      <c r="P27" s="238" t="s">
        <v>1712</v>
      </c>
    </row>
    <row r="28" spans="2:16" x14ac:dyDescent="0.25">
      <c r="B28" s="24">
        <v>18</v>
      </c>
      <c r="C28" s="238" t="s">
        <v>10</v>
      </c>
      <c r="D28" s="239" t="s">
        <v>12</v>
      </c>
      <c r="E28" s="238" t="s">
        <v>315</v>
      </c>
      <c r="F28" s="239" t="s">
        <v>1175</v>
      </c>
      <c r="G28" s="20">
        <v>53</v>
      </c>
      <c r="H28" s="239" t="s">
        <v>1713</v>
      </c>
      <c r="I28" s="239" t="s">
        <v>1714</v>
      </c>
      <c r="J28" s="239" t="s">
        <v>1715</v>
      </c>
      <c r="K28" s="239" t="s">
        <v>539</v>
      </c>
      <c r="L28" s="239" t="s">
        <v>1704</v>
      </c>
      <c r="M28" s="239" t="s">
        <v>1716</v>
      </c>
      <c r="N28" s="239" t="s">
        <v>1710</v>
      </c>
      <c r="O28" s="238" t="s">
        <v>1717</v>
      </c>
      <c r="P28" s="238" t="s">
        <v>1712</v>
      </c>
    </row>
    <row r="29" spans="2:16" x14ac:dyDescent="0.25">
      <c r="B29" s="24">
        <v>19</v>
      </c>
      <c r="C29" s="238" t="s">
        <v>1065</v>
      </c>
      <c r="D29" s="239" t="s">
        <v>396</v>
      </c>
      <c r="E29" s="238" t="s">
        <v>1063</v>
      </c>
      <c r="F29" s="239" t="s">
        <v>1179</v>
      </c>
      <c r="G29" s="20">
        <v>63</v>
      </c>
      <c r="H29" s="239" t="s">
        <v>1632</v>
      </c>
      <c r="I29" s="239" t="s">
        <v>1632</v>
      </c>
      <c r="J29" s="239" t="s">
        <v>1718</v>
      </c>
      <c r="K29" s="239" t="s">
        <v>539</v>
      </c>
      <c r="L29" s="239" t="s">
        <v>1704</v>
      </c>
      <c r="M29" s="239" t="s">
        <v>1719</v>
      </c>
      <c r="N29" s="239" t="s">
        <v>253</v>
      </c>
      <c r="O29" s="238" t="s">
        <v>1720</v>
      </c>
      <c r="P29" s="238" t="s">
        <v>1721</v>
      </c>
    </row>
    <row r="30" spans="2:16" x14ac:dyDescent="0.25">
      <c r="B30" s="24">
        <v>20</v>
      </c>
      <c r="C30" s="238" t="s">
        <v>1063</v>
      </c>
      <c r="D30" s="239" t="s">
        <v>12</v>
      </c>
      <c r="E30" s="238" t="s">
        <v>1065</v>
      </c>
      <c r="F30" s="239" t="s">
        <v>1175</v>
      </c>
      <c r="G30" s="20">
        <v>136</v>
      </c>
      <c r="H30" s="239" t="s">
        <v>455</v>
      </c>
      <c r="I30" s="239" t="s">
        <v>1722</v>
      </c>
      <c r="J30" s="239" t="s">
        <v>1723</v>
      </c>
      <c r="K30" s="239" t="s">
        <v>539</v>
      </c>
      <c r="L30" s="239" t="s">
        <v>1704</v>
      </c>
      <c r="M30" s="239" t="s">
        <v>1724</v>
      </c>
      <c r="N30" s="239" t="s">
        <v>253</v>
      </c>
      <c r="O30" s="238" t="s">
        <v>1725</v>
      </c>
      <c r="P30" s="238" t="s">
        <v>1721</v>
      </c>
    </row>
    <row r="31" spans="2:16" x14ac:dyDescent="0.25">
      <c r="B31" s="24">
        <v>21</v>
      </c>
      <c r="C31" s="238" t="s">
        <v>1087</v>
      </c>
      <c r="D31" s="239" t="s">
        <v>396</v>
      </c>
      <c r="E31" s="238" t="s">
        <v>9</v>
      </c>
      <c r="F31" s="239" t="s">
        <v>1179</v>
      </c>
      <c r="G31" s="20">
        <v>76</v>
      </c>
      <c r="H31" s="239" t="s">
        <v>1632</v>
      </c>
      <c r="I31" s="239" t="s">
        <v>1632</v>
      </c>
      <c r="J31" s="239" t="s">
        <v>1726</v>
      </c>
      <c r="K31" s="239" t="s">
        <v>539</v>
      </c>
      <c r="L31" s="239" t="s">
        <v>1704</v>
      </c>
      <c r="M31" s="239" t="s">
        <v>1727</v>
      </c>
      <c r="N31" s="239" t="s">
        <v>109</v>
      </c>
      <c r="O31" s="238" t="s">
        <v>1728</v>
      </c>
      <c r="P31" s="238" t="s">
        <v>1545</v>
      </c>
    </row>
    <row r="32" spans="2:16" x14ac:dyDescent="0.25">
      <c r="B32" s="24">
        <v>22</v>
      </c>
      <c r="C32" s="238" t="s">
        <v>9</v>
      </c>
      <c r="D32" s="239" t="s">
        <v>396</v>
      </c>
      <c r="E32" s="238" t="s">
        <v>1087</v>
      </c>
      <c r="F32" s="239" t="s">
        <v>1179</v>
      </c>
      <c r="G32" s="20">
        <v>101</v>
      </c>
      <c r="H32" s="239" t="s">
        <v>1632</v>
      </c>
      <c r="I32" s="239" t="s">
        <v>1632</v>
      </c>
      <c r="J32" s="239" t="s">
        <v>1729</v>
      </c>
      <c r="K32" s="239" t="s">
        <v>539</v>
      </c>
      <c r="L32" s="239" t="s">
        <v>1704</v>
      </c>
      <c r="M32" s="239" t="s">
        <v>1730</v>
      </c>
      <c r="N32" s="239" t="s">
        <v>109</v>
      </c>
      <c r="O32" s="238" t="s">
        <v>1731</v>
      </c>
      <c r="P32" s="238" t="s">
        <v>1545</v>
      </c>
    </row>
    <row r="33" spans="2:16" x14ac:dyDescent="0.25">
      <c r="B33" s="24">
        <v>23</v>
      </c>
      <c r="C33" s="238" t="s">
        <v>8</v>
      </c>
      <c r="D33" s="239" t="s">
        <v>396</v>
      </c>
      <c r="E33" s="238" t="s">
        <v>1079</v>
      </c>
      <c r="F33" s="239" t="s">
        <v>1179</v>
      </c>
      <c r="G33" s="20">
        <v>55</v>
      </c>
      <c r="H33" s="239" t="s">
        <v>1632</v>
      </c>
      <c r="I33" s="239" t="s">
        <v>1632</v>
      </c>
      <c r="J33" s="239" t="s">
        <v>1732</v>
      </c>
      <c r="K33" s="239" t="s">
        <v>539</v>
      </c>
      <c r="L33" s="239" t="s">
        <v>1704</v>
      </c>
      <c r="M33" s="239" t="s">
        <v>1733</v>
      </c>
      <c r="N33" s="239" t="s">
        <v>102</v>
      </c>
      <c r="O33" s="238" t="s">
        <v>1734</v>
      </c>
      <c r="P33" s="238" t="s">
        <v>1735</v>
      </c>
    </row>
    <row r="34" spans="2:16" x14ac:dyDescent="0.25">
      <c r="B34" s="24">
        <v>24</v>
      </c>
      <c r="C34" s="238" t="s">
        <v>1079</v>
      </c>
      <c r="D34" s="239" t="s">
        <v>396</v>
      </c>
      <c r="E34" s="238" t="s">
        <v>8</v>
      </c>
      <c r="F34" s="239" t="s">
        <v>1179</v>
      </c>
      <c r="G34" s="20">
        <v>74</v>
      </c>
      <c r="H34" s="239" t="s">
        <v>1632</v>
      </c>
      <c r="I34" s="239" t="s">
        <v>1632</v>
      </c>
      <c r="J34" s="239" t="s">
        <v>1736</v>
      </c>
      <c r="K34" s="239" t="s">
        <v>539</v>
      </c>
      <c r="L34" s="239" t="s">
        <v>1704</v>
      </c>
      <c r="M34" s="239" t="s">
        <v>1737</v>
      </c>
      <c r="N34" s="239" t="s">
        <v>102</v>
      </c>
      <c r="O34" s="238" t="s">
        <v>1738</v>
      </c>
      <c r="P34" s="238" t="s">
        <v>1735</v>
      </c>
    </row>
    <row r="35" spans="2:16" x14ac:dyDescent="0.25">
      <c r="B35" s="24">
        <v>25</v>
      </c>
      <c r="C35" s="238" t="s">
        <v>315</v>
      </c>
      <c r="D35" s="239" t="s">
        <v>396</v>
      </c>
      <c r="E35" s="238" t="s">
        <v>1063</v>
      </c>
      <c r="F35" s="239" t="s">
        <v>1179</v>
      </c>
      <c r="G35" s="20">
        <v>175</v>
      </c>
      <c r="H35" s="239" t="s">
        <v>1631</v>
      </c>
      <c r="I35" s="239" t="s">
        <v>1632</v>
      </c>
      <c r="J35" s="239" t="s">
        <v>1739</v>
      </c>
      <c r="K35" s="239" t="s">
        <v>539</v>
      </c>
      <c r="L35" s="239" t="s">
        <v>1704</v>
      </c>
      <c r="M35" s="239" t="s">
        <v>1740</v>
      </c>
      <c r="N35" s="239" t="s">
        <v>235</v>
      </c>
      <c r="O35" s="238" t="s">
        <v>1741</v>
      </c>
      <c r="P35" s="238" t="s">
        <v>1742</v>
      </c>
    </row>
    <row r="36" spans="2:16" x14ac:dyDescent="0.25">
      <c r="B36" s="24">
        <v>26</v>
      </c>
      <c r="C36" s="238" t="s">
        <v>1063</v>
      </c>
      <c r="D36" s="239" t="s">
        <v>396</v>
      </c>
      <c r="E36" s="238" t="s">
        <v>315</v>
      </c>
      <c r="F36" s="239" t="s">
        <v>1179</v>
      </c>
      <c r="G36" s="20">
        <v>50</v>
      </c>
      <c r="H36" s="239" t="s">
        <v>1632</v>
      </c>
      <c r="I36" s="239" t="s">
        <v>1638</v>
      </c>
      <c r="J36" s="239" t="s">
        <v>1743</v>
      </c>
      <c r="K36" s="239" t="s">
        <v>539</v>
      </c>
      <c r="L36" s="239" t="s">
        <v>1744</v>
      </c>
      <c r="M36" s="239" t="s">
        <v>1745</v>
      </c>
      <c r="N36" s="239" t="s">
        <v>40</v>
      </c>
      <c r="O36" s="238" t="s">
        <v>1746</v>
      </c>
      <c r="P36" s="238" t="s">
        <v>1747</v>
      </c>
    </row>
    <row r="37" spans="2:16" x14ac:dyDescent="0.25">
      <c r="B37" s="24">
        <v>27</v>
      </c>
      <c r="C37" s="238" t="s">
        <v>10</v>
      </c>
      <c r="D37" s="239" t="s">
        <v>12</v>
      </c>
      <c r="E37" s="238" t="s">
        <v>9</v>
      </c>
      <c r="F37" s="239" t="s">
        <v>1175</v>
      </c>
      <c r="G37" s="20">
        <v>159</v>
      </c>
      <c r="H37" s="239" t="s">
        <v>1748</v>
      </c>
      <c r="I37" s="239" t="s">
        <v>975</v>
      </c>
      <c r="J37" s="239" t="s">
        <v>1749</v>
      </c>
      <c r="K37" s="239" t="s">
        <v>539</v>
      </c>
      <c r="L37" s="239" t="s">
        <v>1744</v>
      </c>
      <c r="M37" s="239" t="s">
        <v>1750</v>
      </c>
      <c r="N37" s="239" t="s">
        <v>235</v>
      </c>
      <c r="O37" s="238" t="s">
        <v>1751</v>
      </c>
      <c r="P37" s="238" t="s">
        <v>1742</v>
      </c>
    </row>
    <row r="38" spans="2:16" x14ac:dyDescent="0.25">
      <c r="B38" s="24">
        <v>28</v>
      </c>
      <c r="C38" s="238" t="s">
        <v>9</v>
      </c>
      <c r="D38" s="239" t="s">
        <v>6</v>
      </c>
      <c r="E38" s="238" t="s">
        <v>10</v>
      </c>
      <c r="F38" s="239" t="s">
        <v>1175</v>
      </c>
      <c r="G38" s="20">
        <v>47</v>
      </c>
      <c r="H38" s="239" t="s">
        <v>1752</v>
      </c>
      <c r="I38" s="239" t="s">
        <v>1753</v>
      </c>
      <c r="J38" s="239" t="s">
        <v>1754</v>
      </c>
      <c r="K38" s="239" t="s">
        <v>539</v>
      </c>
      <c r="L38" s="239" t="s">
        <v>1744</v>
      </c>
      <c r="M38" s="239" t="s">
        <v>1755</v>
      </c>
      <c r="N38" s="239" t="s">
        <v>239</v>
      </c>
      <c r="O38" s="238" t="s">
        <v>1756</v>
      </c>
      <c r="P38" s="238" t="s">
        <v>1757</v>
      </c>
    </row>
    <row r="39" spans="2:16" x14ac:dyDescent="0.25">
      <c r="B39" s="24">
        <v>29</v>
      </c>
      <c r="C39" s="238" t="s">
        <v>1065</v>
      </c>
      <c r="D39" s="239" t="s">
        <v>12</v>
      </c>
      <c r="E39" s="238" t="s">
        <v>1079</v>
      </c>
      <c r="F39" s="239" t="s">
        <v>1175</v>
      </c>
      <c r="G39" s="20">
        <v>45</v>
      </c>
      <c r="H39" s="239" t="s">
        <v>1758</v>
      </c>
      <c r="I39" s="239" t="s">
        <v>978</v>
      </c>
      <c r="J39" s="239" t="s">
        <v>1759</v>
      </c>
      <c r="K39" s="239" t="s">
        <v>539</v>
      </c>
      <c r="L39" s="239" t="s">
        <v>1744</v>
      </c>
      <c r="M39" s="239" t="s">
        <v>1760</v>
      </c>
      <c r="N39" s="239" t="s">
        <v>465</v>
      </c>
      <c r="O39" s="238" t="s">
        <v>1761</v>
      </c>
      <c r="P39" s="238" t="s">
        <v>1215</v>
      </c>
    </row>
    <row r="40" spans="2:16" x14ac:dyDescent="0.25">
      <c r="B40" s="24">
        <v>30</v>
      </c>
      <c r="C40" s="238" t="s">
        <v>1079</v>
      </c>
      <c r="D40" s="239" t="s">
        <v>6</v>
      </c>
      <c r="E40" s="238" t="s">
        <v>1065</v>
      </c>
      <c r="F40" s="239" t="s">
        <v>1175</v>
      </c>
      <c r="G40" s="20">
        <v>51</v>
      </c>
      <c r="H40" s="239" t="s">
        <v>1762</v>
      </c>
      <c r="I40" s="239" t="s">
        <v>1763</v>
      </c>
      <c r="J40" s="239" t="s">
        <v>1764</v>
      </c>
      <c r="K40" s="239" t="s">
        <v>539</v>
      </c>
      <c r="L40" s="239" t="s">
        <v>1744</v>
      </c>
      <c r="M40" s="239" t="s">
        <v>1765</v>
      </c>
      <c r="N40" s="239" t="s">
        <v>465</v>
      </c>
      <c r="O40" s="238" t="s">
        <v>1766</v>
      </c>
      <c r="P40" s="238" t="s">
        <v>1215</v>
      </c>
    </row>
    <row r="41" spans="2:16" x14ac:dyDescent="0.25">
      <c r="B41" s="24">
        <v>31</v>
      </c>
      <c r="C41" s="238" t="s">
        <v>1087</v>
      </c>
      <c r="D41" s="239" t="s">
        <v>396</v>
      </c>
      <c r="E41" s="238" t="s">
        <v>8</v>
      </c>
      <c r="F41" s="239" t="s">
        <v>1181</v>
      </c>
      <c r="G41" s="20">
        <v>85</v>
      </c>
      <c r="H41" s="239" t="s">
        <v>1632</v>
      </c>
      <c r="I41" s="239" t="s">
        <v>1767</v>
      </c>
      <c r="J41" s="239" t="s">
        <v>1768</v>
      </c>
      <c r="K41" s="239" t="s">
        <v>539</v>
      </c>
      <c r="L41" s="239" t="s">
        <v>1744</v>
      </c>
      <c r="M41" s="239" t="s">
        <v>1769</v>
      </c>
      <c r="N41" s="239" t="s">
        <v>111</v>
      </c>
      <c r="O41" s="238" t="s">
        <v>1770</v>
      </c>
      <c r="P41" s="238" t="s">
        <v>1771</v>
      </c>
    </row>
    <row r="42" spans="2:16" x14ac:dyDescent="0.25">
      <c r="B42" s="24">
        <v>32</v>
      </c>
      <c r="C42" s="238" t="s">
        <v>8</v>
      </c>
      <c r="D42" s="239" t="s">
        <v>6</v>
      </c>
      <c r="E42" s="238" t="s">
        <v>1087</v>
      </c>
      <c r="F42" s="239" t="s">
        <v>1175</v>
      </c>
      <c r="G42" s="20">
        <v>54</v>
      </c>
      <c r="H42" s="239" t="s">
        <v>1772</v>
      </c>
      <c r="I42" s="239" t="s">
        <v>1773</v>
      </c>
      <c r="J42" s="239" t="s">
        <v>1774</v>
      </c>
      <c r="K42" s="239" t="s">
        <v>539</v>
      </c>
      <c r="L42" s="239" t="s">
        <v>1744</v>
      </c>
      <c r="M42" s="239" t="s">
        <v>1775</v>
      </c>
      <c r="N42" s="239" t="s">
        <v>111</v>
      </c>
      <c r="O42" s="238" t="s">
        <v>1776</v>
      </c>
      <c r="P42" s="238" t="s">
        <v>1771</v>
      </c>
    </row>
    <row r="43" spans="2:16" x14ac:dyDescent="0.25">
      <c r="B43" s="24">
        <v>33</v>
      </c>
      <c r="C43" s="238" t="s">
        <v>315</v>
      </c>
      <c r="D43" s="239" t="s">
        <v>396</v>
      </c>
      <c r="E43" s="238" t="s">
        <v>9</v>
      </c>
      <c r="F43" s="239" t="s">
        <v>1187</v>
      </c>
      <c r="G43" s="20">
        <v>61</v>
      </c>
      <c r="H43" s="239" t="s">
        <v>1631</v>
      </c>
      <c r="I43" s="239" t="s">
        <v>1632</v>
      </c>
      <c r="J43" s="239" t="s">
        <v>1777</v>
      </c>
      <c r="K43" s="239" t="s">
        <v>539</v>
      </c>
      <c r="L43" s="239" t="s">
        <v>1744</v>
      </c>
      <c r="M43" s="239" t="s">
        <v>1778</v>
      </c>
      <c r="N43" s="239" t="s">
        <v>28</v>
      </c>
      <c r="O43" s="238" t="s">
        <v>1779</v>
      </c>
      <c r="P43" s="238" t="s">
        <v>1780</v>
      </c>
    </row>
    <row r="44" spans="2:16" x14ac:dyDescent="0.25">
      <c r="B44" s="24">
        <v>34</v>
      </c>
      <c r="C44" s="238" t="s">
        <v>9</v>
      </c>
      <c r="D44" s="239" t="s">
        <v>396</v>
      </c>
      <c r="E44" s="238" t="s">
        <v>315</v>
      </c>
      <c r="F44" s="239" t="s">
        <v>1179</v>
      </c>
      <c r="G44" s="20">
        <v>94</v>
      </c>
      <c r="H44" s="239" t="s">
        <v>1632</v>
      </c>
      <c r="I44" s="239" t="s">
        <v>1638</v>
      </c>
      <c r="J44" s="239" t="s">
        <v>1781</v>
      </c>
      <c r="K44" s="239" t="s">
        <v>539</v>
      </c>
      <c r="L44" s="239" t="s">
        <v>1744</v>
      </c>
      <c r="M44" s="239" t="s">
        <v>1782</v>
      </c>
      <c r="N44" s="239" t="s">
        <v>1783</v>
      </c>
      <c r="O44" s="238" t="s">
        <v>1784</v>
      </c>
      <c r="P44" s="238" t="s">
        <v>1785</v>
      </c>
    </row>
    <row r="45" spans="2:16" x14ac:dyDescent="0.25">
      <c r="B45" s="24">
        <v>35</v>
      </c>
      <c r="C45" s="238" t="s">
        <v>1063</v>
      </c>
      <c r="D45" s="239" t="s">
        <v>396</v>
      </c>
      <c r="E45" s="238" t="s">
        <v>1079</v>
      </c>
      <c r="F45" s="239" t="s">
        <v>1179</v>
      </c>
      <c r="G45" s="20">
        <v>62</v>
      </c>
      <c r="H45" s="239" t="s">
        <v>1632</v>
      </c>
      <c r="I45" s="239" t="s">
        <v>1632</v>
      </c>
      <c r="J45" s="239" t="s">
        <v>1786</v>
      </c>
      <c r="K45" s="239" t="s">
        <v>539</v>
      </c>
      <c r="L45" s="239" t="s">
        <v>1744</v>
      </c>
      <c r="M45" s="239" t="s">
        <v>1787</v>
      </c>
      <c r="N45" s="239" t="s">
        <v>38</v>
      </c>
      <c r="O45" s="238" t="s">
        <v>1788</v>
      </c>
      <c r="P45" s="238" t="s">
        <v>1789</v>
      </c>
    </row>
    <row r="46" spans="2:16" x14ac:dyDescent="0.25">
      <c r="B46" s="24">
        <v>36</v>
      </c>
      <c r="C46" s="238" t="s">
        <v>1079</v>
      </c>
      <c r="D46" s="239" t="s">
        <v>396</v>
      </c>
      <c r="E46" s="238" t="s">
        <v>1063</v>
      </c>
      <c r="F46" s="239" t="s">
        <v>1179</v>
      </c>
      <c r="G46" s="20">
        <v>52</v>
      </c>
      <c r="H46" s="239" t="s">
        <v>1632</v>
      </c>
      <c r="I46" s="239" t="s">
        <v>1632</v>
      </c>
      <c r="J46" s="239" t="s">
        <v>1790</v>
      </c>
      <c r="K46" s="239" t="s">
        <v>539</v>
      </c>
      <c r="L46" s="239" t="s">
        <v>1744</v>
      </c>
      <c r="M46" s="239" t="s">
        <v>1791</v>
      </c>
      <c r="N46" s="239" t="s">
        <v>38</v>
      </c>
      <c r="O46" s="238" t="s">
        <v>1792</v>
      </c>
      <c r="P46" s="238" t="s">
        <v>1789</v>
      </c>
    </row>
    <row r="47" spans="2:16" x14ac:dyDescent="0.25">
      <c r="B47" s="24">
        <v>37</v>
      </c>
      <c r="C47" s="238" t="s">
        <v>10</v>
      </c>
      <c r="D47" s="239" t="s">
        <v>6</v>
      </c>
      <c r="E47" s="238" t="s">
        <v>8</v>
      </c>
      <c r="F47" s="239" t="s">
        <v>1175</v>
      </c>
      <c r="G47" s="20">
        <v>115</v>
      </c>
      <c r="H47" s="239" t="s">
        <v>1793</v>
      </c>
      <c r="I47" s="239" t="s">
        <v>1794</v>
      </c>
      <c r="J47" s="239" t="s">
        <v>1795</v>
      </c>
      <c r="K47" s="239" t="s">
        <v>539</v>
      </c>
      <c r="L47" s="239" t="s">
        <v>1744</v>
      </c>
      <c r="M47" s="239" t="s">
        <v>1796</v>
      </c>
      <c r="N47" s="239" t="s">
        <v>42</v>
      </c>
      <c r="O47" s="238" t="s">
        <v>1797</v>
      </c>
      <c r="P47" s="238" t="s">
        <v>1608</v>
      </c>
    </row>
    <row r="48" spans="2:16" x14ac:dyDescent="0.25">
      <c r="B48" s="24">
        <v>38</v>
      </c>
      <c r="C48" s="238" t="s">
        <v>8</v>
      </c>
      <c r="D48" s="239" t="s">
        <v>6</v>
      </c>
      <c r="E48" s="238" t="s">
        <v>10</v>
      </c>
      <c r="F48" s="239" t="s">
        <v>1175</v>
      </c>
      <c r="G48" s="20">
        <v>49</v>
      </c>
      <c r="H48" s="239" t="s">
        <v>346</v>
      </c>
      <c r="I48" s="239" t="s">
        <v>1798</v>
      </c>
      <c r="J48" s="239" t="s">
        <v>1799</v>
      </c>
      <c r="K48" s="239" t="s">
        <v>539</v>
      </c>
      <c r="L48" s="239" t="s">
        <v>1800</v>
      </c>
      <c r="M48" s="239" t="s">
        <v>1801</v>
      </c>
      <c r="N48" s="239" t="s">
        <v>42</v>
      </c>
      <c r="O48" s="238" t="s">
        <v>1802</v>
      </c>
      <c r="P48" s="238" t="s">
        <v>1803</v>
      </c>
    </row>
    <row r="49" spans="2:16" x14ac:dyDescent="0.25">
      <c r="B49" s="24">
        <v>39</v>
      </c>
      <c r="C49" s="238" t="s">
        <v>1065</v>
      </c>
      <c r="D49" s="239" t="s">
        <v>396</v>
      </c>
      <c r="E49" s="238" t="s">
        <v>1087</v>
      </c>
      <c r="F49" s="239" t="s">
        <v>1179</v>
      </c>
      <c r="G49" s="20">
        <v>152</v>
      </c>
      <c r="H49" s="239" t="s">
        <v>1632</v>
      </c>
      <c r="I49" s="239" t="s">
        <v>1632</v>
      </c>
      <c r="J49" s="239" t="s">
        <v>1804</v>
      </c>
      <c r="K49" s="239" t="s">
        <v>539</v>
      </c>
      <c r="L49" s="239" t="s">
        <v>1800</v>
      </c>
      <c r="M49" s="239" t="s">
        <v>1805</v>
      </c>
      <c r="N49" s="239" t="s">
        <v>74</v>
      </c>
      <c r="O49" s="238" t="s">
        <v>1806</v>
      </c>
      <c r="P49" s="238" t="s">
        <v>1807</v>
      </c>
    </row>
    <row r="50" spans="2:16" x14ac:dyDescent="0.25">
      <c r="B50" s="24">
        <v>40</v>
      </c>
      <c r="C50" s="238" t="s">
        <v>1087</v>
      </c>
      <c r="D50" s="239" t="s">
        <v>6</v>
      </c>
      <c r="E50" s="238" t="s">
        <v>1065</v>
      </c>
      <c r="F50" s="239" t="s">
        <v>1175</v>
      </c>
      <c r="G50" s="20">
        <v>45</v>
      </c>
      <c r="H50" s="239" t="s">
        <v>1808</v>
      </c>
      <c r="I50" s="239" t="s">
        <v>1809</v>
      </c>
      <c r="J50" s="239" t="s">
        <v>1810</v>
      </c>
      <c r="K50" s="239" t="s">
        <v>539</v>
      </c>
      <c r="L50" s="239" t="s">
        <v>1800</v>
      </c>
      <c r="M50" s="239" t="s">
        <v>1811</v>
      </c>
      <c r="N50" s="239" t="s">
        <v>74</v>
      </c>
      <c r="O50" s="238" t="s">
        <v>1812</v>
      </c>
      <c r="P50" s="238" t="s">
        <v>1807</v>
      </c>
    </row>
    <row r="51" spans="2:16" x14ac:dyDescent="0.25">
      <c r="B51" s="24">
        <v>41</v>
      </c>
      <c r="C51" s="238" t="s">
        <v>315</v>
      </c>
      <c r="D51" s="239" t="s">
        <v>6</v>
      </c>
      <c r="E51" s="238" t="s">
        <v>1079</v>
      </c>
      <c r="F51" s="239" t="s">
        <v>1175</v>
      </c>
      <c r="G51" s="20">
        <v>55</v>
      </c>
      <c r="H51" s="239" t="s">
        <v>1813</v>
      </c>
      <c r="I51" s="239" t="s">
        <v>1814</v>
      </c>
      <c r="J51" s="239" t="s">
        <v>1815</v>
      </c>
      <c r="K51" s="239" t="s">
        <v>539</v>
      </c>
      <c r="L51" s="239" t="s">
        <v>1800</v>
      </c>
      <c r="M51" s="239" t="s">
        <v>1816</v>
      </c>
      <c r="N51" s="239" t="s">
        <v>56</v>
      </c>
      <c r="O51" s="238" t="s">
        <v>1817</v>
      </c>
      <c r="P51" s="238" t="s">
        <v>1818</v>
      </c>
    </row>
    <row r="52" spans="2:16" x14ac:dyDescent="0.25">
      <c r="B52" s="24">
        <v>42</v>
      </c>
      <c r="C52" s="238" t="s">
        <v>1079</v>
      </c>
      <c r="D52" s="239" t="s">
        <v>6</v>
      </c>
      <c r="E52" s="238" t="s">
        <v>315</v>
      </c>
      <c r="F52" s="239" t="s">
        <v>1175</v>
      </c>
      <c r="G52" s="20">
        <v>51</v>
      </c>
      <c r="H52" s="239" t="s">
        <v>1819</v>
      </c>
      <c r="I52" s="239" t="s">
        <v>1820</v>
      </c>
      <c r="J52" s="239" t="s">
        <v>1821</v>
      </c>
      <c r="K52" s="239" t="s">
        <v>539</v>
      </c>
      <c r="L52" s="239" t="s">
        <v>1800</v>
      </c>
      <c r="M52" s="239" t="s">
        <v>1822</v>
      </c>
      <c r="N52" s="239" t="s">
        <v>56</v>
      </c>
      <c r="O52" s="238" t="s">
        <v>1823</v>
      </c>
      <c r="P52" s="238" t="s">
        <v>1818</v>
      </c>
    </row>
    <row r="53" spans="2:16" x14ac:dyDescent="0.25">
      <c r="B53" s="24">
        <v>43</v>
      </c>
      <c r="C53" s="238" t="s">
        <v>9</v>
      </c>
      <c r="D53" s="239" t="s">
        <v>396</v>
      </c>
      <c r="E53" s="238" t="s">
        <v>8</v>
      </c>
      <c r="F53" s="239" t="s">
        <v>1181</v>
      </c>
      <c r="G53" s="20">
        <v>56</v>
      </c>
      <c r="H53" s="239" t="s">
        <v>1632</v>
      </c>
      <c r="I53" s="239" t="s">
        <v>1632</v>
      </c>
      <c r="J53" s="239" t="s">
        <v>1824</v>
      </c>
      <c r="K53" s="239" t="s">
        <v>539</v>
      </c>
      <c r="L53" s="239" t="s">
        <v>1800</v>
      </c>
      <c r="M53" s="239" t="s">
        <v>1825</v>
      </c>
      <c r="N53" s="239" t="s">
        <v>354</v>
      </c>
      <c r="O53" s="238" t="s">
        <v>1826</v>
      </c>
      <c r="P53" s="238" t="s">
        <v>1827</v>
      </c>
    </row>
    <row r="54" spans="2:16" x14ac:dyDescent="0.25">
      <c r="B54" s="24">
        <v>44</v>
      </c>
      <c r="C54" s="238" t="s">
        <v>8</v>
      </c>
      <c r="D54" s="239" t="s">
        <v>12</v>
      </c>
      <c r="E54" s="238" t="s">
        <v>9</v>
      </c>
      <c r="F54" s="239" t="s">
        <v>1175</v>
      </c>
      <c r="G54" s="20">
        <v>54</v>
      </c>
      <c r="H54" s="239" t="s">
        <v>1828</v>
      </c>
      <c r="I54" s="239" t="s">
        <v>1829</v>
      </c>
      <c r="J54" s="239" t="s">
        <v>1830</v>
      </c>
      <c r="K54" s="239" t="s">
        <v>539</v>
      </c>
      <c r="L54" s="239" t="s">
        <v>1800</v>
      </c>
      <c r="M54" s="239" t="s">
        <v>1831</v>
      </c>
      <c r="N54" s="239" t="s">
        <v>354</v>
      </c>
      <c r="O54" s="238" t="s">
        <v>1832</v>
      </c>
      <c r="P54" s="238" t="s">
        <v>1827</v>
      </c>
    </row>
    <row r="55" spans="2:16" x14ac:dyDescent="0.25">
      <c r="B55" s="24">
        <v>45</v>
      </c>
      <c r="C55" s="238" t="s">
        <v>1063</v>
      </c>
      <c r="D55" s="239" t="s">
        <v>396</v>
      </c>
      <c r="E55" s="238" t="s">
        <v>1087</v>
      </c>
      <c r="F55" s="239" t="s">
        <v>1179</v>
      </c>
      <c r="G55" s="20">
        <v>102</v>
      </c>
      <c r="H55" s="239" t="s">
        <v>1632</v>
      </c>
      <c r="I55" s="239" t="s">
        <v>1632</v>
      </c>
      <c r="J55" s="239" t="s">
        <v>1833</v>
      </c>
      <c r="K55" s="239" t="s">
        <v>539</v>
      </c>
      <c r="L55" s="239" t="s">
        <v>1800</v>
      </c>
      <c r="M55" s="239" t="s">
        <v>1834</v>
      </c>
      <c r="N55" s="239" t="s">
        <v>32</v>
      </c>
      <c r="O55" s="238" t="s">
        <v>1835</v>
      </c>
      <c r="P55" s="238" t="s">
        <v>1836</v>
      </c>
    </row>
    <row r="56" spans="2:16" x14ac:dyDescent="0.25">
      <c r="B56" s="24">
        <v>46</v>
      </c>
      <c r="C56" s="238" t="s">
        <v>1087</v>
      </c>
      <c r="D56" s="239" t="s">
        <v>6</v>
      </c>
      <c r="E56" s="238" t="s">
        <v>1063</v>
      </c>
      <c r="F56" s="239" t="s">
        <v>1175</v>
      </c>
      <c r="G56" s="20">
        <v>51</v>
      </c>
      <c r="H56" s="239" t="s">
        <v>1837</v>
      </c>
      <c r="I56" s="239" t="s">
        <v>1838</v>
      </c>
      <c r="J56" s="239" t="s">
        <v>1839</v>
      </c>
      <c r="K56" s="239" t="s">
        <v>539</v>
      </c>
      <c r="L56" s="239" t="s">
        <v>1800</v>
      </c>
      <c r="M56" s="239" t="s">
        <v>1840</v>
      </c>
      <c r="N56" s="239" t="s">
        <v>32</v>
      </c>
      <c r="O56" s="238" t="s">
        <v>1841</v>
      </c>
      <c r="P56" s="238" t="s">
        <v>1836</v>
      </c>
    </row>
    <row r="57" spans="2:16" x14ac:dyDescent="0.25">
      <c r="B57" s="24">
        <v>47</v>
      </c>
      <c r="C57" s="238" t="s">
        <v>10</v>
      </c>
      <c r="D57" s="239" t="s">
        <v>396</v>
      </c>
      <c r="E57" s="238" t="s">
        <v>1065</v>
      </c>
      <c r="F57" s="239" t="s">
        <v>1327</v>
      </c>
      <c r="G57" s="20">
        <v>152</v>
      </c>
      <c r="H57" s="239" t="s">
        <v>1632</v>
      </c>
      <c r="I57" s="239" t="s">
        <v>1632</v>
      </c>
      <c r="J57" s="239" t="s">
        <v>1842</v>
      </c>
      <c r="K57" s="239" t="s">
        <v>539</v>
      </c>
      <c r="L57" s="239" t="s">
        <v>1800</v>
      </c>
      <c r="M57" s="239" t="s">
        <v>1843</v>
      </c>
      <c r="N57" s="239" t="s">
        <v>41</v>
      </c>
      <c r="O57" s="238" t="s">
        <v>1844</v>
      </c>
      <c r="P57" s="238" t="s">
        <v>1845</v>
      </c>
    </row>
    <row r="58" spans="2:16" x14ac:dyDescent="0.25">
      <c r="B58" s="24">
        <v>48</v>
      </c>
      <c r="C58" s="238" t="s">
        <v>1065</v>
      </c>
      <c r="D58" s="239" t="s">
        <v>396</v>
      </c>
      <c r="E58" s="238" t="s">
        <v>10</v>
      </c>
      <c r="F58" s="239" t="s">
        <v>1187</v>
      </c>
      <c r="G58" s="20">
        <v>124</v>
      </c>
      <c r="H58" s="239" t="s">
        <v>1632</v>
      </c>
      <c r="I58" s="239" t="s">
        <v>1632</v>
      </c>
      <c r="J58" s="239" t="s">
        <v>1846</v>
      </c>
      <c r="K58" s="239" t="s">
        <v>539</v>
      </c>
      <c r="L58" s="239" t="s">
        <v>1800</v>
      </c>
      <c r="M58" s="239" t="s">
        <v>1847</v>
      </c>
      <c r="N58" s="239" t="s">
        <v>41</v>
      </c>
      <c r="O58" s="238" t="s">
        <v>1848</v>
      </c>
      <c r="P58" s="238" t="s">
        <v>1845</v>
      </c>
    </row>
    <row r="59" spans="2:16" x14ac:dyDescent="0.25">
      <c r="B59" s="24">
        <v>49</v>
      </c>
      <c r="C59" s="238" t="s">
        <v>315</v>
      </c>
      <c r="D59" s="239" t="s">
        <v>396</v>
      </c>
      <c r="E59" s="238" t="s">
        <v>8</v>
      </c>
      <c r="F59" s="239" t="s">
        <v>1187</v>
      </c>
      <c r="G59" s="20">
        <v>26</v>
      </c>
      <c r="H59" s="239" t="s">
        <v>1631</v>
      </c>
      <c r="I59" s="239" t="s">
        <v>1632</v>
      </c>
      <c r="J59" s="239" t="s">
        <v>1849</v>
      </c>
      <c r="K59" s="239" t="s">
        <v>539</v>
      </c>
      <c r="L59" s="239" t="s">
        <v>1850</v>
      </c>
      <c r="M59" s="239" t="s">
        <v>1851</v>
      </c>
      <c r="N59" s="239" t="s">
        <v>18</v>
      </c>
      <c r="O59" s="238" t="s">
        <v>1852</v>
      </c>
      <c r="P59" s="238" t="s">
        <v>1853</v>
      </c>
    </row>
    <row r="60" spans="2:16" x14ac:dyDescent="0.25">
      <c r="B60" s="24">
        <v>50</v>
      </c>
      <c r="C60" s="238" t="s">
        <v>8</v>
      </c>
      <c r="D60" s="239" t="s">
        <v>6</v>
      </c>
      <c r="E60" s="238" t="s">
        <v>315</v>
      </c>
      <c r="F60" s="239" t="s">
        <v>1175</v>
      </c>
      <c r="G60" s="20">
        <v>58</v>
      </c>
      <c r="H60" s="239" t="s">
        <v>1854</v>
      </c>
      <c r="I60" s="239" t="s">
        <v>1855</v>
      </c>
      <c r="J60" s="239" t="s">
        <v>1856</v>
      </c>
      <c r="K60" s="239" t="s">
        <v>539</v>
      </c>
      <c r="L60" s="239" t="s">
        <v>1850</v>
      </c>
      <c r="M60" s="239" t="s">
        <v>1857</v>
      </c>
      <c r="N60" s="239" t="s">
        <v>18</v>
      </c>
      <c r="O60" s="238" t="s">
        <v>1858</v>
      </c>
      <c r="P60" s="238" t="s">
        <v>1853</v>
      </c>
    </row>
    <row r="61" spans="2:16" x14ac:dyDescent="0.25">
      <c r="B61" s="24">
        <v>51</v>
      </c>
      <c r="C61" s="238" t="s">
        <v>1079</v>
      </c>
      <c r="D61" s="239" t="s">
        <v>396</v>
      </c>
      <c r="E61" s="238" t="s">
        <v>1087</v>
      </c>
      <c r="F61" s="239" t="s">
        <v>1187</v>
      </c>
      <c r="G61" s="20">
        <v>51</v>
      </c>
      <c r="H61" s="239" t="s">
        <v>1632</v>
      </c>
      <c r="I61" s="239" t="s">
        <v>1632</v>
      </c>
      <c r="J61" s="239" t="s">
        <v>1859</v>
      </c>
      <c r="K61" s="239" t="s">
        <v>539</v>
      </c>
      <c r="L61" s="239" t="s">
        <v>1850</v>
      </c>
      <c r="M61" s="239" t="s">
        <v>1860</v>
      </c>
      <c r="N61" s="239" t="s">
        <v>82</v>
      </c>
      <c r="O61" s="238" t="s">
        <v>1861</v>
      </c>
      <c r="P61" s="238" t="s">
        <v>1236</v>
      </c>
    </row>
    <row r="62" spans="2:16" x14ac:dyDescent="0.25">
      <c r="B62" s="24">
        <v>52</v>
      </c>
      <c r="C62" s="238" t="s">
        <v>1087</v>
      </c>
      <c r="D62" s="239" t="s">
        <v>12</v>
      </c>
      <c r="E62" s="238" t="s">
        <v>1079</v>
      </c>
      <c r="F62" s="239" t="s">
        <v>1175</v>
      </c>
      <c r="G62" s="20">
        <v>90</v>
      </c>
      <c r="H62" s="239" t="s">
        <v>1862</v>
      </c>
      <c r="I62" s="239" t="s">
        <v>1863</v>
      </c>
      <c r="J62" s="239" t="s">
        <v>1864</v>
      </c>
      <c r="K62" s="239" t="s">
        <v>539</v>
      </c>
      <c r="L62" s="239" t="s">
        <v>1850</v>
      </c>
      <c r="M62" s="239" t="s">
        <v>1865</v>
      </c>
      <c r="N62" s="239" t="s">
        <v>82</v>
      </c>
      <c r="O62" s="238" t="s">
        <v>1866</v>
      </c>
      <c r="P62" s="238" t="s">
        <v>1236</v>
      </c>
    </row>
    <row r="63" spans="2:16" x14ac:dyDescent="0.25">
      <c r="B63" s="24">
        <v>53</v>
      </c>
      <c r="C63" s="238" t="s">
        <v>9</v>
      </c>
      <c r="D63" s="239" t="s">
        <v>396</v>
      </c>
      <c r="E63" s="238" t="s">
        <v>1065</v>
      </c>
      <c r="F63" s="239" t="s">
        <v>1181</v>
      </c>
      <c r="G63" s="20">
        <v>74</v>
      </c>
      <c r="H63" s="239" t="s">
        <v>1632</v>
      </c>
      <c r="I63" s="239" t="s">
        <v>1632</v>
      </c>
      <c r="J63" s="239" t="s">
        <v>1867</v>
      </c>
      <c r="K63" s="239" t="s">
        <v>539</v>
      </c>
      <c r="L63" s="239" t="s">
        <v>1850</v>
      </c>
      <c r="M63" s="239" t="s">
        <v>1868</v>
      </c>
      <c r="N63" s="239" t="s">
        <v>112</v>
      </c>
      <c r="O63" s="238" t="s">
        <v>1869</v>
      </c>
      <c r="P63" s="238" t="s">
        <v>1870</v>
      </c>
    </row>
    <row r="64" spans="2:16" x14ac:dyDescent="0.25">
      <c r="B64" s="24">
        <v>54</v>
      </c>
      <c r="C64" s="238" t="s">
        <v>1065</v>
      </c>
      <c r="D64" s="239" t="s">
        <v>396</v>
      </c>
      <c r="E64" s="238" t="s">
        <v>9</v>
      </c>
      <c r="F64" s="239" t="s">
        <v>1179</v>
      </c>
      <c r="G64" s="20">
        <v>88</v>
      </c>
      <c r="H64" s="239" t="s">
        <v>1632</v>
      </c>
      <c r="I64" s="239" t="s">
        <v>1632</v>
      </c>
      <c r="J64" s="239" t="s">
        <v>1871</v>
      </c>
      <c r="K64" s="239" t="s">
        <v>539</v>
      </c>
      <c r="L64" s="239" t="s">
        <v>1850</v>
      </c>
      <c r="M64" s="239" t="s">
        <v>1872</v>
      </c>
      <c r="N64" s="239" t="s">
        <v>112</v>
      </c>
      <c r="O64" s="238" t="s">
        <v>1873</v>
      </c>
      <c r="P64" s="238" t="s">
        <v>1870</v>
      </c>
    </row>
    <row r="65" spans="2:16" x14ac:dyDescent="0.25">
      <c r="B65" s="24">
        <v>55</v>
      </c>
      <c r="C65" s="238" t="s">
        <v>1063</v>
      </c>
      <c r="D65" s="239" t="s">
        <v>6</v>
      </c>
      <c r="E65" s="238" t="s">
        <v>10</v>
      </c>
      <c r="F65" s="239" t="s">
        <v>1175</v>
      </c>
      <c r="G65" s="20">
        <v>73</v>
      </c>
      <c r="H65" s="239" t="s">
        <v>357</v>
      </c>
      <c r="I65" s="239" t="s">
        <v>1874</v>
      </c>
      <c r="J65" s="239" t="s">
        <v>1875</v>
      </c>
      <c r="K65" s="239" t="s">
        <v>539</v>
      </c>
      <c r="L65" s="239" t="s">
        <v>1850</v>
      </c>
      <c r="M65" s="239" t="s">
        <v>1876</v>
      </c>
      <c r="N65" s="239" t="s">
        <v>55</v>
      </c>
      <c r="O65" s="238" t="s">
        <v>1877</v>
      </c>
      <c r="P65" s="238" t="s">
        <v>1878</v>
      </c>
    </row>
    <row r="66" spans="2:16" x14ac:dyDescent="0.25">
      <c r="B66" s="24">
        <v>56</v>
      </c>
      <c r="C66" s="238" t="s">
        <v>10</v>
      </c>
      <c r="D66" s="239" t="s">
        <v>396</v>
      </c>
      <c r="E66" s="238" t="s">
        <v>1063</v>
      </c>
      <c r="F66" s="239" t="s">
        <v>1179</v>
      </c>
      <c r="G66" s="20">
        <v>57</v>
      </c>
      <c r="H66" s="239" t="s">
        <v>1632</v>
      </c>
      <c r="I66" s="239" t="s">
        <v>1632</v>
      </c>
      <c r="J66" s="239" t="s">
        <v>1879</v>
      </c>
      <c r="K66" s="239" t="s">
        <v>539</v>
      </c>
      <c r="L66" s="239" t="s">
        <v>1850</v>
      </c>
      <c r="M66" s="239" t="s">
        <v>1880</v>
      </c>
      <c r="N66" s="239" t="s">
        <v>55</v>
      </c>
      <c r="O66" s="238" t="s">
        <v>1881</v>
      </c>
      <c r="P66" s="238" t="s">
        <v>1878</v>
      </c>
    </row>
    <row r="67" spans="2:16" x14ac:dyDescent="0.25">
      <c r="B67" s="24">
        <v>57</v>
      </c>
      <c r="C67" s="238" t="s">
        <v>315</v>
      </c>
      <c r="D67" s="239" t="s">
        <v>396</v>
      </c>
      <c r="E67" s="238" t="s">
        <v>1087</v>
      </c>
      <c r="F67" s="239" t="s">
        <v>1179</v>
      </c>
      <c r="G67" s="20">
        <v>47</v>
      </c>
      <c r="H67" s="239" t="s">
        <v>1631</v>
      </c>
      <c r="I67" s="239" t="s">
        <v>1632</v>
      </c>
      <c r="J67" s="239" t="s">
        <v>1882</v>
      </c>
      <c r="K67" s="239" t="s">
        <v>539</v>
      </c>
      <c r="L67" s="239" t="s">
        <v>1850</v>
      </c>
      <c r="M67" s="239" t="s">
        <v>1883</v>
      </c>
      <c r="N67" s="239" t="s">
        <v>375</v>
      </c>
      <c r="O67" s="238" t="s">
        <v>1884</v>
      </c>
      <c r="P67" s="238" t="s">
        <v>1853</v>
      </c>
    </row>
    <row r="68" spans="2:16" x14ac:dyDescent="0.25">
      <c r="B68" s="24">
        <v>58</v>
      </c>
      <c r="C68" s="238" t="s">
        <v>1087</v>
      </c>
      <c r="D68" s="239" t="s">
        <v>6</v>
      </c>
      <c r="E68" s="238" t="s">
        <v>315</v>
      </c>
      <c r="F68" s="239" t="s">
        <v>1175</v>
      </c>
      <c r="G68" s="20">
        <v>49</v>
      </c>
      <c r="H68" s="239" t="s">
        <v>642</v>
      </c>
      <c r="I68" s="239" t="s">
        <v>1885</v>
      </c>
      <c r="J68" s="239" t="s">
        <v>1886</v>
      </c>
      <c r="K68" s="239" t="s">
        <v>539</v>
      </c>
      <c r="L68" s="239" t="s">
        <v>1850</v>
      </c>
      <c r="M68" s="239" t="s">
        <v>1887</v>
      </c>
      <c r="N68" s="239" t="s">
        <v>375</v>
      </c>
      <c r="O68" s="238" t="s">
        <v>1888</v>
      </c>
      <c r="P68" s="238" t="s">
        <v>1853</v>
      </c>
    </row>
    <row r="69" spans="2:16" x14ac:dyDescent="0.25">
      <c r="B69" s="24">
        <v>59</v>
      </c>
      <c r="C69" s="238" t="s">
        <v>8</v>
      </c>
      <c r="D69" s="239" t="s">
        <v>396</v>
      </c>
      <c r="E69" s="238" t="s">
        <v>1065</v>
      </c>
      <c r="F69" s="239" t="s">
        <v>1187</v>
      </c>
      <c r="G69" s="20">
        <v>36</v>
      </c>
      <c r="H69" s="239" t="s">
        <v>1632</v>
      </c>
      <c r="I69" s="239" t="s">
        <v>1632</v>
      </c>
      <c r="J69" s="239" t="s">
        <v>1889</v>
      </c>
      <c r="K69" s="239" t="s">
        <v>539</v>
      </c>
      <c r="L69" s="239" t="s">
        <v>1850</v>
      </c>
      <c r="M69" s="239" t="s">
        <v>1890</v>
      </c>
      <c r="N69" s="239" t="s">
        <v>370</v>
      </c>
      <c r="O69" s="238" t="s">
        <v>1891</v>
      </c>
      <c r="P69" s="238" t="s">
        <v>1183</v>
      </c>
    </row>
    <row r="70" spans="2:16" x14ac:dyDescent="0.25">
      <c r="B70" s="24">
        <v>60</v>
      </c>
      <c r="C70" s="238" t="s">
        <v>1065</v>
      </c>
      <c r="D70" s="239" t="s">
        <v>12</v>
      </c>
      <c r="E70" s="238" t="s">
        <v>8</v>
      </c>
      <c r="F70" s="239" t="s">
        <v>1175</v>
      </c>
      <c r="G70" s="20">
        <v>50</v>
      </c>
      <c r="H70" s="239" t="s">
        <v>1892</v>
      </c>
      <c r="I70" s="239" t="s">
        <v>1893</v>
      </c>
      <c r="J70" s="239" t="s">
        <v>1894</v>
      </c>
      <c r="K70" s="239" t="s">
        <v>539</v>
      </c>
      <c r="L70" s="239" t="s">
        <v>1895</v>
      </c>
      <c r="M70" s="239" t="s">
        <v>1896</v>
      </c>
      <c r="N70" s="239" t="s">
        <v>370</v>
      </c>
      <c r="O70" s="238" t="s">
        <v>1897</v>
      </c>
      <c r="P70" s="238" t="s">
        <v>1183</v>
      </c>
    </row>
    <row r="71" spans="2:16" x14ac:dyDescent="0.25">
      <c r="B71" s="24">
        <v>61</v>
      </c>
      <c r="C71" s="238" t="s">
        <v>1079</v>
      </c>
      <c r="D71" s="239" t="s">
        <v>396</v>
      </c>
      <c r="E71" s="238" t="s">
        <v>10</v>
      </c>
      <c r="F71" s="239" t="s">
        <v>1187</v>
      </c>
      <c r="G71" s="20">
        <v>48</v>
      </c>
      <c r="H71" s="239" t="s">
        <v>1632</v>
      </c>
      <c r="I71" s="239" t="s">
        <v>1632</v>
      </c>
      <c r="J71" s="239" t="s">
        <v>1898</v>
      </c>
      <c r="K71" s="239" t="s">
        <v>539</v>
      </c>
      <c r="L71" s="239" t="s">
        <v>1895</v>
      </c>
      <c r="M71" s="239" t="s">
        <v>1899</v>
      </c>
      <c r="N71" s="239" t="s">
        <v>375</v>
      </c>
      <c r="O71" s="238" t="s">
        <v>1900</v>
      </c>
      <c r="P71" s="238" t="s">
        <v>1853</v>
      </c>
    </row>
    <row r="72" spans="2:16" x14ac:dyDescent="0.25">
      <c r="B72" s="24">
        <v>62</v>
      </c>
      <c r="C72" s="238" t="s">
        <v>10</v>
      </c>
      <c r="D72" s="239" t="s">
        <v>396</v>
      </c>
      <c r="E72" s="238" t="s">
        <v>1079</v>
      </c>
      <c r="F72" s="239" t="s">
        <v>1179</v>
      </c>
      <c r="G72" s="20">
        <v>140</v>
      </c>
      <c r="H72" s="239" t="s">
        <v>1901</v>
      </c>
      <c r="I72" s="239" t="s">
        <v>1632</v>
      </c>
      <c r="J72" s="239" t="s">
        <v>1902</v>
      </c>
      <c r="K72" s="239" t="s">
        <v>539</v>
      </c>
      <c r="L72" s="239" t="s">
        <v>1895</v>
      </c>
      <c r="M72" s="239" t="s">
        <v>1903</v>
      </c>
      <c r="N72" s="239" t="s">
        <v>375</v>
      </c>
      <c r="O72" s="238" t="s">
        <v>1904</v>
      </c>
      <c r="P72" s="238" t="s">
        <v>1853</v>
      </c>
    </row>
    <row r="73" spans="2:16" x14ac:dyDescent="0.25">
      <c r="B73" s="24">
        <v>63</v>
      </c>
      <c r="C73" s="238" t="s">
        <v>9</v>
      </c>
      <c r="D73" s="239" t="s">
        <v>6</v>
      </c>
      <c r="E73" s="238" t="s">
        <v>1063</v>
      </c>
      <c r="F73" s="239" t="s">
        <v>1175</v>
      </c>
      <c r="G73" s="20">
        <v>51</v>
      </c>
      <c r="H73" s="239" t="s">
        <v>1905</v>
      </c>
      <c r="I73" s="239" t="s">
        <v>1906</v>
      </c>
      <c r="J73" s="239" t="s">
        <v>1907</v>
      </c>
      <c r="K73" s="239" t="s">
        <v>539</v>
      </c>
      <c r="L73" s="239" t="s">
        <v>1895</v>
      </c>
      <c r="M73" s="239" t="s">
        <v>1908</v>
      </c>
      <c r="N73" s="239" t="s">
        <v>238</v>
      </c>
      <c r="O73" s="238" t="s">
        <v>1909</v>
      </c>
      <c r="P73" s="238" t="s">
        <v>1910</v>
      </c>
    </row>
    <row r="74" spans="2:16" x14ac:dyDescent="0.25">
      <c r="B74" s="24">
        <v>64</v>
      </c>
      <c r="C74" s="238" t="s">
        <v>1063</v>
      </c>
      <c r="D74" s="239" t="s">
        <v>12</v>
      </c>
      <c r="E74" s="238" t="s">
        <v>9</v>
      </c>
      <c r="F74" s="239" t="s">
        <v>1620</v>
      </c>
      <c r="G74" s="20">
        <v>38</v>
      </c>
      <c r="H74" s="239" t="s">
        <v>1911</v>
      </c>
      <c r="I74" s="239" t="s">
        <v>1912</v>
      </c>
      <c r="J74" s="239" t="s">
        <v>1913</v>
      </c>
      <c r="K74" s="239" t="s">
        <v>539</v>
      </c>
      <c r="L74" s="239" t="s">
        <v>1895</v>
      </c>
      <c r="M74" s="239" t="s">
        <v>1914</v>
      </c>
      <c r="N74" s="239" t="s">
        <v>1915</v>
      </c>
      <c r="O74" s="238" t="s">
        <v>1916</v>
      </c>
      <c r="P74" s="238" t="s">
        <v>1917</v>
      </c>
    </row>
    <row r="75" spans="2:16" x14ac:dyDescent="0.25">
      <c r="B75" s="24">
        <v>65</v>
      </c>
      <c r="C75" s="238" t="s">
        <v>315</v>
      </c>
      <c r="D75" s="239" t="s">
        <v>6</v>
      </c>
      <c r="E75" s="238" t="s">
        <v>1065</v>
      </c>
      <c r="F75" s="239" t="s">
        <v>1175</v>
      </c>
      <c r="G75" s="20">
        <v>57</v>
      </c>
      <c r="H75" s="239" t="s">
        <v>1918</v>
      </c>
      <c r="I75" s="239" t="s">
        <v>1919</v>
      </c>
      <c r="J75" s="239" t="s">
        <v>1920</v>
      </c>
      <c r="K75" s="239" t="s">
        <v>539</v>
      </c>
      <c r="L75" s="239" t="s">
        <v>1895</v>
      </c>
      <c r="M75" s="239" t="s">
        <v>1921</v>
      </c>
      <c r="N75" s="239" t="s">
        <v>375</v>
      </c>
      <c r="O75" s="238" t="s">
        <v>1922</v>
      </c>
      <c r="P75" s="238" t="s">
        <v>1853</v>
      </c>
    </row>
    <row r="76" spans="2:16" x14ac:dyDescent="0.25">
      <c r="B76" s="24">
        <v>66</v>
      </c>
      <c r="C76" s="238" t="s">
        <v>1065</v>
      </c>
      <c r="D76" s="239" t="s">
        <v>12</v>
      </c>
      <c r="E76" s="238" t="s">
        <v>315</v>
      </c>
      <c r="F76" s="239" t="s">
        <v>1175</v>
      </c>
      <c r="G76" s="20">
        <v>52</v>
      </c>
      <c r="H76" s="239" t="s">
        <v>1923</v>
      </c>
      <c r="I76" s="239" t="s">
        <v>1924</v>
      </c>
      <c r="J76" s="239" t="s">
        <v>1925</v>
      </c>
      <c r="K76" s="239" t="s">
        <v>539</v>
      </c>
      <c r="L76" s="239" t="s">
        <v>1895</v>
      </c>
      <c r="M76" s="239" t="s">
        <v>1926</v>
      </c>
      <c r="N76" s="239" t="s">
        <v>375</v>
      </c>
      <c r="O76" s="238" t="s">
        <v>1927</v>
      </c>
      <c r="P76" s="238" t="s">
        <v>1853</v>
      </c>
    </row>
    <row r="77" spans="2:16" x14ac:dyDescent="0.25">
      <c r="B77" s="24">
        <v>67</v>
      </c>
      <c r="C77" s="238" t="s">
        <v>1087</v>
      </c>
      <c r="D77" s="239" t="s">
        <v>6</v>
      </c>
      <c r="E77" s="238" t="s">
        <v>10</v>
      </c>
      <c r="F77" s="239" t="s">
        <v>1175</v>
      </c>
      <c r="G77" s="20">
        <v>79</v>
      </c>
      <c r="H77" s="239" t="s">
        <v>1928</v>
      </c>
      <c r="I77" s="239" t="s">
        <v>1929</v>
      </c>
      <c r="J77" s="239" t="s">
        <v>1930</v>
      </c>
      <c r="K77" s="239" t="s">
        <v>539</v>
      </c>
      <c r="L77" s="239" t="s">
        <v>1895</v>
      </c>
      <c r="M77" s="239" t="s">
        <v>1931</v>
      </c>
      <c r="N77" s="239" t="s">
        <v>110</v>
      </c>
      <c r="O77" s="238" t="s">
        <v>1932</v>
      </c>
      <c r="P77" s="238" t="s">
        <v>1933</v>
      </c>
    </row>
    <row r="78" spans="2:16" x14ac:dyDescent="0.25">
      <c r="B78" s="24">
        <v>68</v>
      </c>
      <c r="C78" s="238" t="s">
        <v>10</v>
      </c>
      <c r="D78" s="239" t="s">
        <v>396</v>
      </c>
      <c r="E78" s="238" t="s">
        <v>1087</v>
      </c>
      <c r="F78" s="239" t="s">
        <v>1327</v>
      </c>
      <c r="G78" s="20">
        <v>152</v>
      </c>
      <c r="H78" s="239" t="s">
        <v>1632</v>
      </c>
      <c r="I78" s="239" t="s">
        <v>1632</v>
      </c>
      <c r="J78" s="239" t="s">
        <v>1934</v>
      </c>
      <c r="K78" s="239" t="s">
        <v>539</v>
      </c>
      <c r="L78" s="239" t="s">
        <v>1895</v>
      </c>
      <c r="M78" s="239" t="s">
        <v>1935</v>
      </c>
      <c r="N78" s="239" t="s">
        <v>110</v>
      </c>
      <c r="O78" s="238" t="s">
        <v>1936</v>
      </c>
      <c r="P78" s="238" t="s">
        <v>1933</v>
      </c>
    </row>
    <row r="79" spans="2:16" x14ac:dyDescent="0.25">
      <c r="B79" s="24">
        <v>69</v>
      </c>
      <c r="C79" s="238" t="s">
        <v>8</v>
      </c>
      <c r="D79" s="239" t="s">
        <v>396</v>
      </c>
      <c r="E79" s="238" t="s">
        <v>1063</v>
      </c>
      <c r="F79" s="239" t="s">
        <v>1181</v>
      </c>
      <c r="G79" s="20">
        <v>51</v>
      </c>
      <c r="H79" s="239" t="s">
        <v>1937</v>
      </c>
      <c r="I79" s="239" t="s">
        <v>1632</v>
      </c>
      <c r="J79" s="239" t="s">
        <v>1938</v>
      </c>
      <c r="K79" s="239" t="s">
        <v>539</v>
      </c>
      <c r="L79" s="239" t="s">
        <v>1895</v>
      </c>
      <c r="M79" s="239" t="s">
        <v>1939</v>
      </c>
      <c r="N79" s="239" t="s">
        <v>350</v>
      </c>
      <c r="O79" s="238" t="s">
        <v>1940</v>
      </c>
      <c r="P79" s="238" t="s">
        <v>1941</v>
      </c>
    </row>
    <row r="80" spans="2:16" x14ac:dyDescent="0.25">
      <c r="B80" s="24">
        <v>70</v>
      </c>
      <c r="C80" s="238" t="s">
        <v>1063</v>
      </c>
      <c r="D80" s="239" t="s">
        <v>6</v>
      </c>
      <c r="E80" s="238" t="s">
        <v>8</v>
      </c>
      <c r="F80" s="239" t="s">
        <v>1175</v>
      </c>
      <c r="G80" s="20">
        <v>49</v>
      </c>
      <c r="H80" s="239" t="s">
        <v>1942</v>
      </c>
      <c r="I80" s="239" t="s">
        <v>1943</v>
      </c>
      <c r="J80" s="239" t="s">
        <v>1944</v>
      </c>
      <c r="K80" s="239" t="s">
        <v>539</v>
      </c>
      <c r="L80" s="239" t="s">
        <v>1895</v>
      </c>
      <c r="M80" s="239" t="s">
        <v>1945</v>
      </c>
      <c r="N80" s="239" t="s">
        <v>148</v>
      </c>
      <c r="O80" s="238" t="s">
        <v>1946</v>
      </c>
      <c r="P80" s="238" t="s">
        <v>1947</v>
      </c>
    </row>
    <row r="81" spans="2:16" x14ac:dyDescent="0.25">
      <c r="B81" s="24">
        <v>71</v>
      </c>
      <c r="C81" s="238" t="s">
        <v>1079</v>
      </c>
      <c r="D81" s="239" t="s">
        <v>6</v>
      </c>
      <c r="E81" s="238" t="s">
        <v>9</v>
      </c>
      <c r="F81" s="239" t="s">
        <v>1175</v>
      </c>
      <c r="G81" s="20">
        <v>47</v>
      </c>
      <c r="H81" s="239" t="s">
        <v>1948</v>
      </c>
      <c r="I81" s="239" t="s">
        <v>1949</v>
      </c>
      <c r="J81" s="239" t="s">
        <v>1950</v>
      </c>
      <c r="K81" s="239" t="s">
        <v>539</v>
      </c>
      <c r="L81" s="239" t="s">
        <v>1895</v>
      </c>
      <c r="M81" s="239" t="s">
        <v>1951</v>
      </c>
      <c r="N81" s="239" t="s">
        <v>260</v>
      </c>
      <c r="O81" s="238" t="s">
        <v>1952</v>
      </c>
      <c r="P81" s="238" t="s">
        <v>1953</v>
      </c>
    </row>
    <row r="82" spans="2:16" x14ac:dyDescent="0.25">
      <c r="B82" s="24">
        <v>72</v>
      </c>
      <c r="C82" s="238" t="s">
        <v>9</v>
      </c>
      <c r="D82" s="239" t="s">
        <v>6</v>
      </c>
      <c r="E82" s="238" t="s">
        <v>1079</v>
      </c>
      <c r="F82" s="239" t="s">
        <v>1181</v>
      </c>
      <c r="G82" s="20">
        <v>60</v>
      </c>
      <c r="H82" s="239" t="s">
        <v>248</v>
      </c>
      <c r="I82" s="239" t="s">
        <v>1954</v>
      </c>
      <c r="J82" s="239" t="s">
        <v>1955</v>
      </c>
      <c r="K82" s="239" t="s">
        <v>539</v>
      </c>
      <c r="L82" s="239" t="s">
        <v>1956</v>
      </c>
      <c r="M82" s="239" t="s">
        <v>1957</v>
      </c>
      <c r="N82" s="239" t="s">
        <v>260</v>
      </c>
      <c r="O82" s="238" t="s">
        <v>1958</v>
      </c>
      <c r="P82" s="238" t="s">
        <v>1953</v>
      </c>
    </row>
    <row r="83" spans="2:16" x14ac:dyDescent="0.25">
      <c r="B83" s="24">
        <v>73</v>
      </c>
      <c r="C83" s="238" t="s">
        <v>315</v>
      </c>
      <c r="D83" s="239" t="s">
        <v>396</v>
      </c>
      <c r="E83" s="238" t="s">
        <v>10</v>
      </c>
      <c r="F83" s="239" t="s">
        <v>1187</v>
      </c>
      <c r="G83" s="20">
        <v>64</v>
      </c>
      <c r="H83" s="239" t="s">
        <v>1631</v>
      </c>
      <c r="I83" s="239" t="s">
        <v>1632</v>
      </c>
      <c r="J83" s="239" t="s">
        <v>1959</v>
      </c>
      <c r="K83" s="239" t="s">
        <v>539</v>
      </c>
      <c r="L83" s="239" t="s">
        <v>1956</v>
      </c>
      <c r="M83" s="239" t="s">
        <v>1960</v>
      </c>
      <c r="N83" s="239" t="s">
        <v>50</v>
      </c>
      <c r="O83" s="238" t="s">
        <v>1961</v>
      </c>
      <c r="P83" s="238" t="s">
        <v>1637</v>
      </c>
    </row>
    <row r="84" spans="2:16" x14ac:dyDescent="0.25">
      <c r="B84" s="24">
        <v>74</v>
      </c>
      <c r="C84" s="238" t="s">
        <v>10</v>
      </c>
      <c r="D84" s="239" t="s">
        <v>396</v>
      </c>
      <c r="E84" s="238" t="s">
        <v>315</v>
      </c>
      <c r="F84" s="239" t="s">
        <v>1179</v>
      </c>
      <c r="G84" s="20">
        <v>48</v>
      </c>
      <c r="H84" s="239" t="s">
        <v>1680</v>
      </c>
      <c r="I84" s="239" t="s">
        <v>1632</v>
      </c>
      <c r="J84" s="239" t="s">
        <v>1962</v>
      </c>
      <c r="K84" s="239" t="s">
        <v>539</v>
      </c>
      <c r="L84" s="239" t="s">
        <v>1956</v>
      </c>
      <c r="M84" s="239" t="s">
        <v>1963</v>
      </c>
      <c r="N84" s="239" t="s">
        <v>50</v>
      </c>
      <c r="O84" s="238" t="s">
        <v>1964</v>
      </c>
      <c r="P84" s="238" t="s">
        <v>1637</v>
      </c>
    </row>
    <row r="85" spans="2:16" x14ac:dyDescent="0.25">
      <c r="B85" s="24">
        <v>75</v>
      </c>
      <c r="C85" s="238" t="s">
        <v>1065</v>
      </c>
      <c r="D85" s="239" t="s">
        <v>396</v>
      </c>
      <c r="E85" s="238" t="s">
        <v>1063</v>
      </c>
      <c r="F85" s="239" t="s">
        <v>1187</v>
      </c>
      <c r="G85" s="20">
        <v>26</v>
      </c>
      <c r="H85" s="239" t="s">
        <v>1632</v>
      </c>
      <c r="I85" s="239" t="s">
        <v>1632</v>
      </c>
      <c r="J85" s="239" t="s">
        <v>1965</v>
      </c>
      <c r="K85" s="239" t="s">
        <v>539</v>
      </c>
      <c r="L85" s="239" t="s">
        <v>1956</v>
      </c>
      <c r="M85" s="239" t="s">
        <v>1966</v>
      </c>
      <c r="N85" s="239" t="s">
        <v>31</v>
      </c>
      <c r="O85" s="238" t="s">
        <v>1967</v>
      </c>
      <c r="P85" s="238" t="s">
        <v>1355</v>
      </c>
    </row>
    <row r="86" spans="2:16" x14ac:dyDescent="0.25">
      <c r="B86" s="24">
        <v>76</v>
      </c>
      <c r="C86" s="238" t="s">
        <v>1063</v>
      </c>
      <c r="D86" s="239" t="s">
        <v>6</v>
      </c>
      <c r="E86" s="238" t="s">
        <v>1065</v>
      </c>
      <c r="F86" s="239" t="s">
        <v>1175</v>
      </c>
      <c r="G86" s="20">
        <v>68</v>
      </c>
      <c r="H86" s="239" t="s">
        <v>1968</v>
      </c>
      <c r="I86" s="239" t="s">
        <v>1969</v>
      </c>
      <c r="J86" s="239" t="s">
        <v>1970</v>
      </c>
      <c r="K86" s="239" t="s">
        <v>539</v>
      </c>
      <c r="L86" s="239" t="s">
        <v>1956</v>
      </c>
      <c r="M86" s="239" t="s">
        <v>1872</v>
      </c>
      <c r="N86" s="239" t="s">
        <v>31</v>
      </c>
      <c r="O86" s="238" t="s">
        <v>1971</v>
      </c>
      <c r="P86" s="238" t="s">
        <v>1355</v>
      </c>
    </row>
    <row r="87" spans="2:16" x14ac:dyDescent="0.25">
      <c r="B87" s="24">
        <v>77</v>
      </c>
      <c r="C87" s="238" t="s">
        <v>1087</v>
      </c>
      <c r="D87" s="239" t="s">
        <v>396</v>
      </c>
      <c r="E87" s="238" t="s">
        <v>9</v>
      </c>
      <c r="F87" s="239" t="s">
        <v>1187</v>
      </c>
      <c r="G87" s="20">
        <v>55</v>
      </c>
      <c r="H87" s="239" t="s">
        <v>1632</v>
      </c>
      <c r="I87" s="239" t="s">
        <v>1632</v>
      </c>
      <c r="J87" s="239" t="s">
        <v>1972</v>
      </c>
      <c r="K87" s="239" t="s">
        <v>539</v>
      </c>
      <c r="L87" s="239" t="s">
        <v>1956</v>
      </c>
      <c r="M87" s="239" t="s">
        <v>1973</v>
      </c>
      <c r="N87" s="239" t="s">
        <v>390</v>
      </c>
      <c r="O87" s="238" t="s">
        <v>1974</v>
      </c>
      <c r="P87" s="238" t="s">
        <v>1975</v>
      </c>
    </row>
    <row r="88" spans="2:16" x14ac:dyDescent="0.25">
      <c r="B88" s="24">
        <v>78</v>
      </c>
      <c r="C88" s="238" t="s">
        <v>9</v>
      </c>
      <c r="D88" s="239" t="s">
        <v>396</v>
      </c>
      <c r="E88" s="238" t="s">
        <v>1087</v>
      </c>
      <c r="F88" s="239" t="s">
        <v>1181</v>
      </c>
      <c r="G88" s="20">
        <v>199</v>
      </c>
      <c r="H88" s="239" t="s">
        <v>1632</v>
      </c>
      <c r="I88" s="239" t="s">
        <v>1632</v>
      </c>
      <c r="J88" s="239" t="s">
        <v>1976</v>
      </c>
      <c r="K88" s="239" t="s">
        <v>539</v>
      </c>
      <c r="L88" s="239" t="s">
        <v>1956</v>
      </c>
      <c r="M88" s="239" t="s">
        <v>1977</v>
      </c>
      <c r="N88" s="239" t="s">
        <v>390</v>
      </c>
      <c r="O88" s="238" t="s">
        <v>1978</v>
      </c>
      <c r="P88" s="238" t="s">
        <v>1975</v>
      </c>
    </row>
    <row r="89" spans="2:16" x14ac:dyDescent="0.25">
      <c r="B89" s="24">
        <v>79</v>
      </c>
      <c r="C89" s="238" t="s">
        <v>8</v>
      </c>
      <c r="D89" s="239" t="s">
        <v>6</v>
      </c>
      <c r="E89" s="238" t="s">
        <v>1079</v>
      </c>
      <c r="F89" s="239" t="s">
        <v>1175</v>
      </c>
      <c r="G89" s="20">
        <v>69</v>
      </c>
      <c r="H89" s="239" t="s">
        <v>1979</v>
      </c>
      <c r="I89" s="239" t="s">
        <v>1980</v>
      </c>
      <c r="J89" s="239" t="s">
        <v>1981</v>
      </c>
      <c r="K89" s="239" t="s">
        <v>539</v>
      </c>
      <c r="L89" s="239" t="s">
        <v>1956</v>
      </c>
      <c r="M89" s="239" t="s">
        <v>1982</v>
      </c>
      <c r="N89" s="239" t="s">
        <v>258</v>
      </c>
      <c r="O89" s="238" t="s">
        <v>1983</v>
      </c>
      <c r="P89" s="238" t="s">
        <v>1984</v>
      </c>
    </row>
    <row r="90" spans="2:16" x14ac:dyDescent="0.25">
      <c r="B90" s="24">
        <v>80</v>
      </c>
      <c r="C90" s="238" t="s">
        <v>1079</v>
      </c>
      <c r="D90" s="239" t="s">
        <v>396</v>
      </c>
      <c r="E90" s="238" t="s">
        <v>8</v>
      </c>
      <c r="F90" s="239" t="s">
        <v>1179</v>
      </c>
      <c r="G90" s="20">
        <v>49</v>
      </c>
      <c r="H90" s="239" t="s">
        <v>1632</v>
      </c>
      <c r="I90" s="239" t="s">
        <v>1632</v>
      </c>
      <c r="J90" s="239" t="s">
        <v>1985</v>
      </c>
      <c r="K90" s="239" t="s">
        <v>539</v>
      </c>
      <c r="L90" s="239" t="s">
        <v>1956</v>
      </c>
      <c r="M90" s="239" t="s">
        <v>1986</v>
      </c>
      <c r="N90" s="239" t="s">
        <v>258</v>
      </c>
      <c r="O90" s="238" t="s">
        <v>1987</v>
      </c>
      <c r="P90" s="238" t="s">
        <v>1984</v>
      </c>
    </row>
    <row r="91" spans="2:16" x14ac:dyDescent="0.25">
      <c r="B91" s="24">
        <v>81</v>
      </c>
      <c r="C91" s="238" t="s">
        <v>315</v>
      </c>
      <c r="D91" s="239" t="s">
        <v>12</v>
      </c>
      <c r="E91" s="238" t="s">
        <v>1063</v>
      </c>
      <c r="F91" s="239" t="s">
        <v>1175</v>
      </c>
      <c r="G91" s="20">
        <v>80</v>
      </c>
      <c r="H91" s="239" t="s">
        <v>1988</v>
      </c>
      <c r="I91" s="239" t="s">
        <v>454</v>
      </c>
      <c r="J91" s="239" t="s">
        <v>1989</v>
      </c>
      <c r="K91" s="239" t="s">
        <v>539</v>
      </c>
      <c r="L91" s="239" t="s">
        <v>1956</v>
      </c>
      <c r="M91" s="239" t="s">
        <v>1990</v>
      </c>
      <c r="N91" s="239" t="s">
        <v>1991</v>
      </c>
      <c r="O91" s="238" t="s">
        <v>1992</v>
      </c>
      <c r="P91" s="238" t="s">
        <v>1993</v>
      </c>
    </row>
    <row r="92" spans="2:16" x14ac:dyDescent="0.25">
      <c r="B92" s="24">
        <v>82</v>
      </c>
      <c r="C92" s="238" t="s">
        <v>1063</v>
      </c>
      <c r="D92" s="239" t="s">
        <v>396</v>
      </c>
      <c r="E92" s="238" t="s">
        <v>315</v>
      </c>
      <c r="F92" s="239" t="s">
        <v>1179</v>
      </c>
      <c r="G92" s="20">
        <v>89</v>
      </c>
      <c r="H92" s="239" t="s">
        <v>1632</v>
      </c>
      <c r="I92" s="239" t="s">
        <v>1632</v>
      </c>
      <c r="J92" s="239" t="s">
        <v>1994</v>
      </c>
      <c r="K92" s="239" t="s">
        <v>539</v>
      </c>
      <c r="L92" s="239" t="s">
        <v>1956</v>
      </c>
      <c r="M92" s="239" t="s">
        <v>1995</v>
      </c>
      <c r="N92" s="239" t="s">
        <v>1996</v>
      </c>
      <c r="O92" s="238" t="s">
        <v>1997</v>
      </c>
      <c r="P92" s="238" t="s">
        <v>1998</v>
      </c>
    </row>
    <row r="93" spans="2:16" x14ac:dyDescent="0.25">
      <c r="B93" s="24">
        <v>83</v>
      </c>
      <c r="C93" s="238" t="s">
        <v>10</v>
      </c>
      <c r="D93" s="239" t="s">
        <v>396</v>
      </c>
      <c r="E93" s="238" t="s">
        <v>9</v>
      </c>
      <c r="F93" s="239" t="s">
        <v>1181</v>
      </c>
      <c r="G93" s="20">
        <v>84</v>
      </c>
      <c r="H93" s="239" t="s">
        <v>1999</v>
      </c>
      <c r="I93" s="239" t="s">
        <v>1632</v>
      </c>
      <c r="J93" s="239" t="s">
        <v>2000</v>
      </c>
      <c r="K93" s="239" t="s">
        <v>539</v>
      </c>
      <c r="L93" s="239" t="s">
        <v>1956</v>
      </c>
      <c r="M93" s="239" t="s">
        <v>2001</v>
      </c>
      <c r="N93" s="239" t="s">
        <v>2002</v>
      </c>
      <c r="O93" s="238" t="s">
        <v>2003</v>
      </c>
      <c r="P93" s="238" t="s">
        <v>2004</v>
      </c>
    </row>
    <row r="94" spans="2:16" x14ac:dyDescent="0.25">
      <c r="B94" s="24">
        <v>84</v>
      </c>
      <c r="C94" s="238" t="s">
        <v>9</v>
      </c>
      <c r="D94" s="239" t="s">
        <v>6</v>
      </c>
      <c r="E94" s="238" t="s">
        <v>10</v>
      </c>
      <c r="F94" s="239" t="s">
        <v>1175</v>
      </c>
      <c r="G94" s="20">
        <v>80</v>
      </c>
      <c r="H94" s="239" t="s">
        <v>2005</v>
      </c>
      <c r="I94" s="239" t="s">
        <v>2006</v>
      </c>
      <c r="J94" s="239" t="s">
        <v>2007</v>
      </c>
      <c r="K94" s="239" t="s">
        <v>539</v>
      </c>
      <c r="L94" s="239" t="s">
        <v>2008</v>
      </c>
      <c r="M94" s="239" t="s">
        <v>2009</v>
      </c>
      <c r="N94" s="239" t="s">
        <v>2002</v>
      </c>
      <c r="O94" s="238" t="s">
        <v>2010</v>
      </c>
      <c r="P94" s="238" t="s">
        <v>2004</v>
      </c>
    </row>
    <row r="95" spans="2:16" x14ac:dyDescent="0.25">
      <c r="B95" s="24">
        <v>85</v>
      </c>
      <c r="C95" s="238" t="s">
        <v>1065</v>
      </c>
      <c r="D95" s="239" t="s">
        <v>396</v>
      </c>
      <c r="E95" s="238" t="s">
        <v>1079</v>
      </c>
      <c r="F95" s="239" t="s">
        <v>1179</v>
      </c>
      <c r="G95" s="20">
        <v>59</v>
      </c>
      <c r="H95" s="239" t="s">
        <v>1632</v>
      </c>
      <c r="I95" s="239" t="s">
        <v>1632</v>
      </c>
      <c r="J95" s="239" t="s">
        <v>2011</v>
      </c>
      <c r="K95" s="239" t="s">
        <v>539</v>
      </c>
      <c r="L95" s="239" t="s">
        <v>2008</v>
      </c>
      <c r="M95" s="239" t="s">
        <v>2012</v>
      </c>
      <c r="N95" s="239" t="s">
        <v>92</v>
      </c>
      <c r="O95" s="238" t="s">
        <v>2013</v>
      </c>
      <c r="P95" s="238" t="s">
        <v>2014</v>
      </c>
    </row>
    <row r="96" spans="2:16" x14ac:dyDescent="0.25">
      <c r="B96" s="24">
        <v>86</v>
      </c>
      <c r="C96" s="238" t="s">
        <v>1079</v>
      </c>
      <c r="D96" s="239" t="s">
        <v>396</v>
      </c>
      <c r="E96" s="238" t="s">
        <v>1065</v>
      </c>
      <c r="F96" s="239" t="s">
        <v>1187</v>
      </c>
      <c r="G96" s="20">
        <v>17</v>
      </c>
      <c r="H96" s="239" t="s">
        <v>1632</v>
      </c>
      <c r="I96" s="239" t="s">
        <v>1632</v>
      </c>
      <c r="J96" s="239" t="s">
        <v>2015</v>
      </c>
      <c r="K96" s="239" t="s">
        <v>539</v>
      </c>
      <c r="L96" s="239" t="s">
        <v>2008</v>
      </c>
      <c r="M96" s="239" t="s">
        <v>2016</v>
      </c>
      <c r="N96" s="239" t="s">
        <v>92</v>
      </c>
      <c r="O96" s="238" t="s">
        <v>2017</v>
      </c>
      <c r="P96" s="238" t="s">
        <v>2014</v>
      </c>
    </row>
    <row r="97" spans="2:16" x14ac:dyDescent="0.25">
      <c r="B97" s="24">
        <v>87</v>
      </c>
      <c r="C97" s="238" t="s">
        <v>1087</v>
      </c>
      <c r="D97" s="239" t="s">
        <v>396</v>
      </c>
      <c r="E97" s="238" t="s">
        <v>8</v>
      </c>
      <c r="F97" s="239" t="s">
        <v>1179</v>
      </c>
      <c r="G97" s="20">
        <v>138</v>
      </c>
      <c r="H97" s="239" t="s">
        <v>1632</v>
      </c>
      <c r="I97" s="239" t="s">
        <v>1632</v>
      </c>
      <c r="J97" s="239" t="s">
        <v>2018</v>
      </c>
      <c r="K97" s="239" t="s">
        <v>539</v>
      </c>
      <c r="L97" s="239" t="s">
        <v>2008</v>
      </c>
      <c r="M97" s="239" t="s">
        <v>2019</v>
      </c>
      <c r="N97" s="239" t="s">
        <v>256</v>
      </c>
      <c r="O97" s="238" t="s">
        <v>2020</v>
      </c>
      <c r="P97" s="238" t="s">
        <v>2021</v>
      </c>
    </row>
    <row r="98" spans="2:16" x14ac:dyDescent="0.25">
      <c r="B98" s="24">
        <v>88</v>
      </c>
      <c r="C98" s="238" t="s">
        <v>8</v>
      </c>
      <c r="D98" s="239" t="s">
        <v>396</v>
      </c>
      <c r="E98" s="238" t="s">
        <v>1087</v>
      </c>
      <c r="F98" s="239" t="s">
        <v>1179</v>
      </c>
      <c r="G98" s="20">
        <v>40</v>
      </c>
      <c r="H98" s="239" t="s">
        <v>1632</v>
      </c>
      <c r="I98" s="239" t="s">
        <v>1632</v>
      </c>
      <c r="J98" s="239" t="s">
        <v>2022</v>
      </c>
      <c r="K98" s="239" t="s">
        <v>539</v>
      </c>
      <c r="L98" s="239" t="s">
        <v>2008</v>
      </c>
      <c r="M98" s="239" t="s">
        <v>2023</v>
      </c>
      <c r="N98" s="239" t="s">
        <v>256</v>
      </c>
      <c r="O98" s="238" t="s">
        <v>2024</v>
      </c>
      <c r="P98" s="238" t="s">
        <v>2021</v>
      </c>
    </row>
    <row r="99" spans="2:16" x14ac:dyDescent="0.25">
      <c r="B99" s="24">
        <v>89</v>
      </c>
      <c r="C99" s="238" t="s">
        <v>315</v>
      </c>
      <c r="D99" s="239" t="s">
        <v>396</v>
      </c>
      <c r="E99" s="238" t="s">
        <v>9</v>
      </c>
      <c r="F99" s="239" t="s">
        <v>1181</v>
      </c>
      <c r="G99" s="20">
        <v>96</v>
      </c>
      <c r="H99" s="239" t="s">
        <v>1632</v>
      </c>
      <c r="I99" s="239" t="s">
        <v>1632</v>
      </c>
      <c r="J99" s="239" t="s">
        <v>2025</v>
      </c>
      <c r="K99" s="239" t="s">
        <v>539</v>
      </c>
      <c r="L99" s="239" t="s">
        <v>2008</v>
      </c>
      <c r="M99" s="239" t="s">
        <v>2026</v>
      </c>
      <c r="N99" s="239" t="s">
        <v>2027</v>
      </c>
      <c r="O99" s="238" t="s">
        <v>2028</v>
      </c>
      <c r="P99" s="238" t="s">
        <v>2029</v>
      </c>
    </row>
    <row r="100" spans="2:16" x14ac:dyDescent="0.25">
      <c r="B100" s="24">
        <v>90</v>
      </c>
      <c r="C100" s="238" t="s">
        <v>9</v>
      </c>
      <c r="D100" s="239" t="s">
        <v>396</v>
      </c>
      <c r="E100" s="238" t="s">
        <v>315</v>
      </c>
      <c r="F100" s="239" t="s">
        <v>1179</v>
      </c>
      <c r="G100" s="20">
        <v>55</v>
      </c>
      <c r="H100" s="239" t="s">
        <v>1632</v>
      </c>
      <c r="I100" s="239" t="s">
        <v>1638</v>
      </c>
      <c r="J100" s="239" t="s">
        <v>2030</v>
      </c>
      <c r="K100" s="239" t="s">
        <v>539</v>
      </c>
      <c r="L100" s="239" t="s">
        <v>2008</v>
      </c>
      <c r="M100" s="239" t="s">
        <v>2031</v>
      </c>
      <c r="N100" s="239" t="s">
        <v>2027</v>
      </c>
      <c r="O100" s="238" t="s">
        <v>2032</v>
      </c>
      <c r="P100" s="238" t="s">
        <v>2029</v>
      </c>
    </row>
    <row r="101" spans="2:16" x14ac:dyDescent="0.25">
      <c r="B101" s="24">
        <v>91</v>
      </c>
      <c r="C101" s="238" t="s">
        <v>1063</v>
      </c>
      <c r="D101" s="239" t="s">
        <v>396</v>
      </c>
      <c r="E101" s="238" t="s">
        <v>1079</v>
      </c>
      <c r="F101" s="239" t="s">
        <v>1179</v>
      </c>
      <c r="G101" s="20">
        <v>56</v>
      </c>
      <c r="H101" s="239" t="s">
        <v>1632</v>
      </c>
      <c r="I101" s="239" t="s">
        <v>1632</v>
      </c>
      <c r="J101" s="239" t="s">
        <v>2033</v>
      </c>
      <c r="K101" s="239" t="s">
        <v>539</v>
      </c>
      <c r="L101" s="239" t="s">
        <v>2008</v>
      </c>
      <c r="M101" s="239" t="s">
        <v>2034</v>
      </c>
      <c r="N101" s="239" t="s">
        <v>23</v>
      </c>
      <c r="O101" s="238" t="s">
        <v>2035</v>
      </c>
      <c r="P101" s="238" t="s">
        <v>2036</v>
      </c>
    </row>
    <row r="102" spans="2:16" x14ac:dyDescent="0.25">
      <c r="B102" s="24">
        <v>92</v>
      </c>
      <c r="C102" s="238" t="s">
        <v>1079</v>
      </c>
      <c r="D102" s="239" t="s">
        <v>6</v>
      </c>
      <c r="E102" s="238" t="s">
        <v>1063</v>
      </c>
      <c r="F102" s="239" t="s">
        <v>1175</v>
      </c>
      <c r="G102" s="20">
        <v>68</v>
      </c>
      <c r="H102" s="239" t="s">
        <v>2037</v>
      </c>
      <c r="I102" s="239" t="s">
        <v>2038</v>
      </c>
      <c r="J102" s="239" t="s">
        <v>2039</v>
      </c>
      <c r="K102" s="239" t="s">
        <v>539</v>
      </c>
      <c r="L102" s="239" t="s">
        <v>2008</v>
      </c>
      <c r="M102" s="239" t="s">
        <v>2040</v>
      </c>
      <c r="N102" s="239" t="s">
        <v>23</v>
      </c>
      <c r="O102" s="238" t="s">
        <v>2041</v>
      </c>
      <c r="P102" s="238" t="s">
        <v>2036</v>
      </c>
    </row>
    <row r="103" spans="2:16" x14ac:dyDescent="0.25">
      <c r="B103" s="24">
        <v>93</v>
      </c>
      <c r="C103" s="238" t="s">
        <v>10</v>
      </c>
      <c r="D103" s="239" t="s">
        <v>396</v>
      </c>
      <c r="E103" s="238" t="s">
        <v>8</v>
      </c>
      <c r="F103" s="239" t="s">
        <v>1179</v>
      </c>
      <c r="G103" s="20">
        <v>49</v>
      </c>
      <c r="H103" s="239" t="s">
        <v>1680</v>
      </c>
      <c r="I103" s="239" t="s">
        <v>1632</v>
      </c>
      <c r="J103" s="239" t="s">
        <v>2042</v>
      </c>
      <c r="K103" s="239" t="s">
        <v>539</v>
      </c>
      <c r="L103" s="239" t="s">
        <v>2008</v>
      </c>
      <c r="M103" s="239" t="s">
        <v>2043</v>
      </c>
      <c r="N103" s="239" t="s">
        <v>574</v>
      </c>
      <c r="O103" s="238" t="s">
        <v>2044</v>
      </c>
      <c r="P103" s="238" t="s">
        <v>1495</v>
      </c>
    </row>
    <row r="104" spans="2:16" x14ac:dyDescent="0.25">
      <c r="B104" s="24">
        <v>94</v>
      </c>
      <c r="C104" s="238" t="s">
        <v>8</v>
      </c>
      <c r="D104" s="239" t="s">
        <v>396</v>
      </c>
      <c r="E104" s="238" t="s">
        <v>10</v>
      </c>
      <c r="F104" s="239" t="s">
        <v>1187</v>
      </c>
      <c r="G104" s="20">
        <v>66</v>
      </c>
      <c r="H104" s="239" t="s">
        <v>2045</v>
      </c>
      <c r="I104" s="239" t="s">
        <v>1632</v>
      </c>
      <c r="J104" s="239" t="s">
        <v>467</v>
      </c>
      <c r="K104" s="239" t="s">
        <v>539</v>
      </c>
      <c r="L104" s="239" t="s">
        <v>2008</v>
      </c>
      <c r="M104" s="239" t="s">
        <v>2046</v>
      </c>
      <c r="N104" s="239" t="s">
        <v>574</v>
      </c>
      <c r="O104" s="238" t="s">
        <v>2047</v>
      </c>
      <c r="P104" s="238" t="s">
        <v>1495</v>
      </c>
    </row>
    <row r="105" spans="2:16" x14ac:dyDescent="0.25">
      <c r="B105" s="24">
        <v>95</v>
      </c>
      <c r="C105" s="238" t="s">
        <v>1065</v>
      </c>
      <c r="D105" s="239" t="s">
        <v>6</v>
      </c>
      <c r="E105" s="238" t="s">
        <v>1087</v>
      </c>
      <c r="F105" s="239" t="s">
        <v>1175</v>
      </c>
      <c r="G105" s="20">
        <v>45</v>
      </c>
      <c r="H105" s="239" t="s">
        <v>2048</v>
      </c>
      <c r="I105" s="239" t="s">
        <v>2049</v>
      </c>
      <c r="J105" s="239" t="s">
        <v>2050</v>
      </c>
      <c r="K105" s="239" t="s">
        <v>539</v>
      </c>
      <c r="L105" s="239" t="s">
        <v>2008</v>
      </c>
      <c r="M105" s="239" t="s">
        <v>2051</v>
      </c>
      <c r="N105" s="239" t="s">
        <v>2052</v>
      </c>
      <c r="O105" s="238" t="s">
        <v>2053</v>
      </c>
      <c r="P105" s="238" t="s">
        <v>2054</v>
      </c>
    </row>
    <row r="106" spans="2:16" x14ac:dyDescent="0.25">
      <c r="B106" s="24">
        <v>96</v>
      </c>
      <c r="C106" s="238" t="s">
        <v>1087</v>
      </c>
      <c r="D106" s="239" t="s">
        <v>6</v>
      </c>
      <c r="E106" s="238" t="s">
        <v>1065</v>
      </c>
      <c r="F106" s="239" t="s">
        <v>1175</v>
      </c>
      <c r="G106" s="20">
        <v>86</v>
      </c>
      <c r="H106" s="239" t="s">
        <v>1808</v>
      </c>
      <c r="I106" s="239" t="s">
        <v>361</v>
      </c>
      <c r="J106" s="239" t="s">
        <v>2055</v>
      </c>
      <c r="K106" s="239" t="s">
        <v>539</v>
      </c>
      <c r="L106" s="239" t="s">
        <v>2056</v>
      </c>
      <c r="M106" s="239" t="s">
        <v>2057</v>
      </c>
      <c r="N106" s="239" t="s">
        <v>2052</v>
      </c>
      <c r="O106" s="238" t="s">
        <v>2058</v>
      </c>
      <c r="P106" s="238" t="s">
        <v>2054</v>
      </c>
    </row>
    <row r="107" spans="2:16" x14ac:dyDescent="0.25">
      <c r="B107" s="24">
        <v>97</v>
      </c>
      <c r="C107" s="238" t="s">
        <v>315</v>
      </c>
      <c r="D107" s="239" t="s">
        <v>12</v>
      </c>
      <c r="E107" s="238" t="s">
        <v>1079</v>
      </c>
      <c r="F107" s="239" t="s">
        <v>1175</v>
      </c>
      <c r="G107" s="20">
        <v>63</v>
      </c>
      <c r="H107" s="239" t="s">
        <v>2059</v>
      </c>
      <c r="I107" s="239" t="s">
        <v>978</v>
      </c>
      <c r="J107" s="239" t="s">
        <v>2060</v>
      </c>
      <c r="K107" s="239" t="s">
        <v>539</v>
      </c>
      <c r="L107" s="239" t="s">
        <v>2056</v>
      </c>
      <c r="M107" s="239" t="s">
        <v>2061</v>
      </c>
      <c r="N107" s="239" t="s">
        <v>2062</v>
      </c>
      <c r="O107" s="238" t="s">
        <v>2063</v>
      </c>
      <c r="P107" s="238" t="s">
        <v>2064</v>
      </c>
    </row>
    <row r="108" spans="2:16" x14ac:dyDescent="0.25">
      <c r="B108" s="24">
        <v>98</v>
      </c>
      <c r="C108" s="238" t="s">
        <v>1079</v>
      </c>
      <c r="D108" s="239" t="s">
        <v>6</v>
      </c>
      <c r="E108" s="238" t="s">
        <v>315</v>
      </c>
      <c r="F108" s="239" t="s">
        <v>1175</v>
      </c>
      <c r="G108" s="20">
        <v>59</v>
      </c>
      <c r="H108" s="239" t="s">
        <v>2065</v>
      </c>
      <c r="I108" s="239" t="s">
        <v>2066</v>
      </c>
      <c r="J108" s="239" t="s">
        <v>2067</v>
      </c>
      <c r="K108" s="239" t="s">
        <v>539</v>
      </c>
      <c r="L108" s="239" t="s">
        <v>2056</v>
      </c>
      <c r="M108" s="239" t="s">
        <v>2068</v>
      </c>
      <c r="N108" s="239" t="s">
        <v>2062</v>
      </c>
      <c r="O108" s="238" t="s">
        <v>2069</v>
      </c>
      <c r="P108" s="238" t="s">
        <v>2064</v>
      </c>
    </row>
    <row r="109" spans="2:16" x14ac:dyDescent="0.25">
      <c r="B109" s="24">
        <v>99</v>
      </c>
      <c r="C109" s="238" t="s">
        <v>9</v>
      </c>
      <c r="D109" s="239" t="s">
        <v>6</v>
      </c>
      <c r="E109" s="238" t="s">
        <v>8</v>
      </c>
      <c r="F109" s="239" t="s">
        <v>1175</v>
      </c>
      <c r="G109" s="20">
        <v>89</v>
      </c>
      <c r="H109" s="239" t="s">
        <v>2070</v>
      </c>
      <c r="I109" s="239" t="s">
        <v>2071</v>
      </c>
      <c r="J109" s="239" t="s">
        <v>2072</v>
      </c>
      <c r="K109" s="239" t="s">
        <v>539</v>
      </c>
      <c r="L109" s="239" t="s">
        <v>2056</v>
      </c>
      <c r="M109" s="239" t="s">
        <v>2073</v>
      </c>
      <c r="N109" s="239" t="s">
        <v>234</v>
      </c>
      <c r="O109" s="238" t="s">
        <v>2074</v>
      </c>
      <c r="P109" s="238" t="s">
        <v>1210</v>
      </c>
    </row>
    <row r="110" spans="2:16" x14ac:dyDescent="0.25">
      <c r="B110" s="24">
        <v>100</v>
      </c>
      <c r="C110" s="238" t="s">
        <v>8</v>
      </c>
      <c r="D110" s="239" t="s">
        <v>6</v>
      </c>
      <c r="E110" s="238" t="s">
        <v>9</v>
      </c>
      <c r="F110" s="239" t="s">
        <v>1175</v>
      </c>
      <c r="G110" s="20">
        <v>66</v>
      </c>
      <c r="H110" s="239" t="s">
        <v>1228</v>
      </c>
      <c r="I110" s="239" t="s">
        <v>2075</v>
      </c>
      <c r="J110" s="239" t="s">
        <v>2076</v>
      </c>
      <c r="K110" s="239" t="s">
        <v>539</v>
      </c>
      <c r="L110" s="239" t="s">
        <v>2056</v>
      </c>
      <c r="M110" s="239" t="s">
        <v>2077</v>
      </c>
      <c r="N110" s="239" t="s">
        <v>234</v>
      </c>
      <c r="O110" s="238" t="s">
        <v>2078</v>
      </c>
      <c r="P110" s="238" t="s">
        <v>1210</v>
      </c>
    </row>
    <row r="111" spans="2:16" x14ac:dyDescent="0.25">
      <c r="B111" s="24">
        <v>101</v>
      </c>
      <c r="C111" s="238" t="s">
        <v>1063</v>
      </c>
      <c r="D111" s="239" t="s">
        <v>396</v>
      </c>
      <c r="E111" s="238" t="s">
        <v>1087</v>
      </c>
      <c r="F111" s="239" t="s">
        <v>1181</v>
      </c>
      <c r="G111" s="20">
        <v>46</v>
      </c>
      <c r="H111" s="239" t="s">
        <v>1632</v>
      </c>
      <c r="I111" s="239" t="s">
        <v>1632</v>
      </c>
      <c r="J111" s="239" t="s">
        <v>2079</v>
      </c>
      <c r="K111" s="239" t="s">
        <v>539</v>
      </c>
      <c r="L111" s="239" t="s">
        <v>2056</v>
      </c>
      <c r="M111" s="239" t="s">
        <v>2080</v>
      </c>
      <c r="N111" s="239" t="s">
        <v>47</v>
      </c>
      <c r="O111" s="238" t="s">
        <v>2081</v>
      </c>
      <c r="P111" s="238" t="s">
        <v>2082</v>
      </c>
    </row>
    <row r="112" spans="2:16" x14ac:dyDescent="0.25">
      <c r="B112" s="24">
        <v>102</v>
      </c>
      <c r="C112" s="238" t="s">
        <v>1087</v>
      </c>
      <c r="D112" s="239" t="s">
        <v>396</v>
      </c>
      <c r="E112" s="238" t="s">
        <v>1063</v>
      </c>
      <c r="F112" s="239" t="s">
        <v>1179</v>
      </c>
      <c r="G112" s="20">
        <v>74</v>
      </c>
      <c r="H112" s="239" t="s">
        <v>2083</v>
      </c>
      <c r="I112" s="239" t="s">
        <v>1632</v>
      </c>
      <c r="J112" s="239" t="s">
        <v>2084</v>
      </c>
      <c r="K112" s="239" t="s">
        <v>539</v>
      </c>
      <c r="L112" s="239" t="s">
        <v>2056</v>
      </c>
      <c r="M112" s="239" t="s">
        <v>2085</v>
      </c>
      <c r="N112" s="239" t="s">
        <v>47</v>
      </c>
      <c r="O112" s="238" t="s">
        <v>2086</v>
      </c>
      <c r="P112" s="238" t="s">
        <v>2082</v>
      </c>
    </row>
    <row r="113" spans="1:16" x14ac:dyDescent="0.25">
      <c r="B113" s="24">
        <v>103</v>
      </c>
      <c r="C113" s="238" t="s">
        <v>10</v>
      </c>
      <c r="D113" s="239" t="s">
        <v>396</v>
      </c>
      <c r="E113" s="238" t="s">
        <v>1065</v>
      </c>
      <c r="F113" s="239" t="s">
        <v>1179</v>
      </c>
      <c r="G113" s="20">
        <v>92</v>
      </c>
      <c r="H113" s="239" t="s">
        <v>1632</v>
      </c>
      <c r="I113" s="239" t="s">
        <v>1632</v>
      </c>
      <c r="J113" s="239" t="s">
        <v>2087</v>
      </c>
      <c r="K113" s="239" t="s">
        <v>539</v>
      </c>
      <c r="L113" s="239" t="s">
        <v>2056</v>
      </c>
      <c r="M113" s="239" t="s">
        <v>2088</v>
      </c>
      <c r="N113" s="239" t="s">
        <v>27</v>
      </c>
      <c r="O113" s="238" t="s">
        <v>2089</v>
      </c>
      <c r="P113" s="238" t="s">
        <v>2090</v>
      </c>
    </row>
    <row r="114" spans="1:16" x14ac:dyDescent="0.25">
      <c r="B114" s="24">
        <v>104</v>
      </c>
      <c r="C114" s="238" t="s">
        <v>1065</v>
      </c>
      <c r="D114" s="239" t="s">
        <v>396</v>
      </c>
      <c r="E114" s="238" t="s">
        <v>10</v>
      </c>
      <c r="F114" s="239" t="s">
        <v>1179</v>
      </c>
      <c r="G114" s="20">
        <v>71</v>
      </c>
      <c r="H114" s="239" t="s">
        <v>1632</v>
      </c>
      <c r="I114" s="239" t="s">
        <v>1632</v>
      </c>
      <c r="J114" s="239" t="s">
        <v>2091</v>
      </c>
      <c r="K114" s="239" t="s">
        <v>539</v>
      </c>
      <c r="L114" s="239" t="s">
        <v>2056</v>
      </c>
      <c r="M114" s="239" t="s">
        <v>2092</v>
      </c>
      <c r="N114" s="239" t="s">
        <v>27</v>
      </c>
      <c r="O114" s="238" t="s">
        <v>2093</v>
      </c>
      <c r="P114" s="238" t="s">
        <v>2090</v>
      </c>
    </row>
    <row r="115" spans="1:16" x14ac:dyDescent="0.25">
      <c r="B115" s="24">
        <v>105</v>
      </c>
      <c r="C115" s="238" t="s">
        <v>315</v>
      </c>
      <c r="D115" s="239" t="s">
        <v>6</v>
      </c>
      <c r="E115" s="238" t="s">
        <v>8</v>
      </c>
      <c r="F115" s="239" t="s">
        <v>1181</v>
      </c>
      <c r="G115" s="20">
        <v>93</v>
      </c>
      <c r="H115" s="239" t="s">
        <v>2094</v>
      </c>
      <c r="I115" s="239" t="s">
        <v>2095</v>
      </c>
      <c r="J115" s="239" t="s">
        <v>2096</v>
      </c>
      <c r="K115" s="239" t="s">
        <v>539</v>
      </c>
      <c r="L115" s="239" t="s">
        <v>2056</v>
      </c>
      <c r="M115" s="239" t="s">
        <v>2097</v>
      </c>
      <c r="N115" s="239" t="s">
        <v>2098</v>
      </c>
      <c r="O115" s="238" t="s">
        <v>2099</v>
      </c>
      <c r="P115" s="238" t="s">
        <v>2100</v>
      </c>
    </row>
    <row r="116" spans="1:16" x14ac:dyDescent="0.25">
      <c r="B116" s="24">
        <v>106</v>
      </c>
      <c r="C116" s="238" t="s">
        <v>8</v>
      </c>
      <c r="D116" s="239" t="s">
        <v>12</v>
      </c>
      <c r="E116" s="238" t="s">
        <v>315</v>
      </c>
      <c r="F116" s="239" t="s">
        <v>1175</v>
      </c>
      <c r="G116" s="20">
        <v>52</v>
      </c>
      <c r="H116" s="239" t="s">
        <v>2101</v>
      </c>
      <c r="I116" s="239" t="s">
        <v>2102</v>
      </c>
      <c r="J116" s="239" t="s">
        <v>2103</v>
      </c>
      <c r="K116" s="239" t="s">
        <v>539</v>
      </c>
      <c r="L116" s="239" t="s">
        <v>2056</v>
      </c>
      <c r="M116" s="239" t="s">
        <v>2104</v>
      </c>
      <c r="N116" s="239" t="s">
        <v>2098</v>
      </c>
      <c r="O116" s="238" t="s">
        <v>2105</v>
      </c>
      <c r="P116" s="238" t="s">
        <v>2100</v>
      </c>
    </row>
    <row r="117" spans="1:16" x14ac:dyDescent="0.25">
      <c r="B117" s="24">
        <v>107</v>
      </c>
      <c r="C117" s="238" t="s">
        <v>1079</v>
      </c>
      <c r="D117" s="239" t="s">
        <v>396</v>
      </c>
      <c r="E117" s="238" t="s">
        <v>1087</v>
      </c>
      <c r="F117" s="239" t="s">
        <v>1187</v>
      </c>
      <c r="G117" s="20">
        <v>27</v>
      </c>
      <c r="H117" s="239" t="s">
        <v>1632</v>
      </c>
      <c r="I117" s="239" t="s">
        <v>1632</v>
      </c>
      <c r="J117" s="239" t="s">
        <v>2106</v>
      </c>
      <c r="K117" s="239" t="s">
        <v>539</v>
      </c>
      <c r="L117" s="239" t="s">
        <v>2107</v>
      </c>
      <c r="M117" s="239" t="s">
        <v>2108</v>
      </c>
      <c r="N117" s="239" t="s">
        <v>30</v>
      </c>
      <c r="O117" s="238" t="s">
        <v>2109</v>
      </c>
      <c r="P117" s="238" t="s">
        <v>2110</v>
      </c>
    </row>
    <row r="118" spans="1:16" x14ac:dyDescent="0.25">
      <c r="B118" s="24">
        <v>108</v>
      </c>
      <c r="C118" s="238" t="s">
        <v>1087</v>
      </c>
      <c r="D118" s="239" t="s">
        <v>396</v>
      </c>
      <c r="E118" s="238" t="s">
        <v>1079</v>
      </c>
      <c r="F118" s="239" t="s">
        <v>1179</v>
      </c>
      <c r="G118" s="20">
        <v>89</v>
      </c>
      <c r="H118" s="239" t="s">
        <v>1632</v>
      </c>
      <c r="I118" s="239" t="s">
        <v>1632</v>
      </c>
      <c r="J118" s="239" t="s">
        <v>2111</v>
      </c>
      <c r="K118" s="239" t="s">
        <v>539</v>
      </c>
      <c r="L118" s="239" t="s">
        <v>2107</v>
      </c>
      <c r="M118" s="239" t="s">
        <v>2112</v>
      </c>
      <c r="N118" s="239" t="s">
        <v>30</v>
      </c>
      <c r="O118" s="238" t="s">
        <v>2113</v>
      </c>
      <c r="P118" s="238" t="s">
        <v>2110</v>
      </c>
    </row>
    <row r="119" spans="1:16" x14ac:dyDescent="0.25">
      <c r="B119" s="24">
        <v>109</v>
      </c>
      <c r="C119" s="238" t="s">
        <v>9</v>
      </c>
      <c r="D119" s="239" t="s">
        <v>396</v>
      </c>
      <c r="E119" s="238" t="s">
        <v>1065</v>
      </c>
      <c r="F119" s="239" t="s">
        <v>1181</v>
      </c>
      <c r="G119" s="20">
        <v>111</v>
      </c>
      <c r="H119" s="239" t="s">
        <v>1632</v>
      </c>
      <c r="I119" s="239" t="s">
        <v>1632</v>
      </c>
      <c r="J119" s="239" t="s">
        <v>2114</v>
      </c>
      <c r="K119" s="239" t="s">
        <v>539</v>
      </c>
      <c r="L119" s="239" t="s">
        <v>2107</v>
      </c>
      <c r="M119" s="239" t="s">
        <v>2115</v>
      </c>
      <c r="N119" s="239" t="s">
        <v>451</v>
      </c>
      <c r="O119" s="238" t="s">
        <v>2116</v>
      </c>
      <c r="P119" s="238" t="s">
        <v>2117</v>
      </c>
    </row>
    <row r="120" spans="1:16" x14ac:dyDescent="0.25">
      <c r="B120" s="24">
        <v>110</v>
      </c>
      <c r="C120" s="238" t="s">
        <v>1065</v>
      </c>
      <c r="D120" s="239" t="s">
        <v>12</v>
      </c>
      <c r="E120" s="238" t="s">
        <v>9</v>
      </c>
      <c r="F120" s="239" t="s">
        <v>1175</v>
      </c>
      <c r="G120" s="20">
        <v>74</v>
      </c>
      <c r="H120" s="239" t="s">
        <v>2118</v>
      </c>
      <c r="I120" s="239" t="s">
        <v>2119</v>
      </c>
      <c r="J120" s="239" t="s">
        <v>2120</v>
      </c>
      <c r="K120" s="239" t="s">
        <v>539</v>
      </c>
      <c r="L120" s="239" t="s">
        <v>2107</v>
      </c>
      <c r="M120" s="239" t="s">
        <v>2121</v>
      </c>
      <c r="N120" s="239" t="s">
        <v>2098</v>
      </c>
      <c r="O120" s="238" t="s">
        <v>2122</v>
      </c>
      <c r="P120" s="238" t="s">
        <v>2123</v>
      </c>
    </row>
    <row r="121" spans="1:16" x14ac:dyDescent="0.25">
      <c r="B121" s="24">
        <v>111</v>
      </c>
      <c r="C121" s="238" t="s">
        <v>1063</v>
      </c>
      <c r="D121" s="239" t="s">
        <v>396</v>
      </c>
      <c r="E121" s="238" t="s">
        <v>10</v>
      </c>
      <c r="F121" s="239" t="s">
        <v>1179</v>
      </c>
      <c r="G121" s="20">
        <v>97</v>
      </c>
      <c r="H121" s="239" t="s">
        <v>1632</v>
      </c>
      <c r="I121" s="239" t="s">
        <v>1632</v>
      </c>
      <c r="J121" s="239" t="s">
        <v>2124</v>
      </c>
      <c r="K121" s="239" t="s">
        <v>539</v>
      </c>
      <c r="L121" s="239" t="s">
        <v>2107</v>
      </c>
      <c r="M121" s="239" t="s">
        <v>2125</v>
      </c>
      <c r="N121" s="239" t="s">
        <v>20</v>
      </c>
      <c r="O121" s="238" t="s">
        <v>2126</v>
      </c>
      <c r="P121" s="238" t="s">
        <v>2127</v>
      </c>
    </row>
    <row r="122" spans="1:16" x14ac:dyDescent="0.25">
      <c r="B122" s="24">
        <v>112</v>
      </c>
      <c r="C122" s="238" t="s">
        <v>10</v>
      </c>
      <c r="D122" s="239" t="s">
        <v>396</v>
      </c>
      <c r="E122" s="238" t="s">
        <v>1063</v>
      </c>
      <c r="F122" s="239" t="s">
        <v>1181</v>
      </c>
      <c r="G122" s="20">
        <v>69</v>
      </c>
      <c r="H122" s="239" t="s">
        <v>2128</v>
      </c>
      <c r="I122" s="239" t="s">
        <v>1632</v>
      </c>
      <c r="J122" s="239" t="s">
        <v>2129</v>
      </c>
      <c r="K122" s="239" t="s">
        <v>539</v>
      </c>
      <c r="L122" s="239" t="s">
        <v>2107</v>
      </c>
      <c r="M122" s="239" t="s">
        <v>2130</v>
      </c>
      <c r="N122" s="239" t="s">
        <v>20</v>
      </c>
      <c r="O122" s="238" t="s">
        <v>2131</v>
      </c>
      <c r="P122" s="238" t="s">
        <v>2127</v>
      </c>
    </row>
    <row r="123" spans="1:16" x14ac:dyDescent="0.25">
      <c r="A123" s="242" t="s">
        <v>85</v>
      </c>
      <c r="B123" s="242" t="s">
        <v>85</v>
      </c>
      <c r="C123" s="242" t="s">
        <v>85</v>
      </c>
      <c r="D123" s="242" t="s">
        <v>85</v>
      </c>
      <c r="E123" s="242" t="s">
        <v>85</v>
      </c>
      <c r="F123" s="242" t="s">
        <v>85</v>
      </c>
      <c r="G123" s="242" t="s">
        <v>85</v>
      </c>
      <c r="H123" s="242" t="s">
        <v>85</v>
      </c>
      <c r="I123" s="242" t="s">
        <v>85</v>
      </c>
      <c r="J123" s="242" t="s">
        <v>85</v>
      </c>
      <c r="K123" s="242" t="s">
        <v>85</v>
      </c>
      <c r="L123" s="242" t="s">
        <v>85</v>
      </c>
      <c r="M123" s="242" t="s">
        <v>85</v>
      </c>
      <c r="N123" s="242" t="s">
        <v>85</v>
      </c>
      <c r="O123" s="242" t="s">
        <v>85</v>
      </c>
      <c r="P123" s="242" t="s">
        <v>85</v>
      </c>
    </row>
  </sheetData>
  <sortState xmlns:xlrd2="http://schemas.microsoft.com/office/spreadsheetml/2017/richdata2" ref="A11:P122">
    <sortCondition ref="B11:B12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35"/>
  <sheetViews>
    <sheetView zoomScale="136" zoomScaleNormal="136" workbookViewId="0">
      <pane ySplit="10" topLeftCell="A11" activePane="bottomLeft" state="frozen"/>
      <selection pane="bottomLeft" activeCell="B1" sqref="B1:B1048576"/>
    </sheetView>
  </sheetViews>
  <sheetFormatPr defaultRowHeight="12" x14ac:dyDescent="0.2"/>
  <cols>
    <col min="1" max="1" width="1.7109375" style="265" customWidth="1"/>
    <col min="2" max="2" width="4" style="316" customWidth="1"/>
    <col min="3" max="3" width="16.140625" style="265" bestFit="1" customWidth="1"/>
    <col min="4" max="4" width="3.7109375" style="268" customWidth="1"/>
    <col min="5" max="5" width="16.140625" style="265" bestFit="1" customWidth="1"/>
    <col min="6" max="6" width="17.5703125" style="265" bestFit="1" customWidth="1"/>
    <col min="7" max="7" width="3.7109375" style="268" customWidth="1"/>
    <col min="8" max="9" width="6.7109375" style="268" customWidth="1"/>
    <col min="10" max="10" width="8.140625" style="268" customWidth="1"/>
    <col min="11" max="11" width="3.28515625" style="268" customWidth="1"/>
    <col min="12" max="12" width="10.140625" style="268" bestFit="1" customWidth="1"/>
    <col min="13" max="13" width="8.7109375" style="268" customWidth="1"/>
    <col min="14" max="14" width="4.5703125" style="268" customWidth="1"/>
    <col min="15" max="15" width="69.42578125" style="265" bestFit="1" customWidth="1"/>
    <col min="16" max="16" width="50.7109375" style="265" customWidth="1"/>
    <col min="17" max="16384" width="9.140625" style="265"/>
  </cols>
  <sheetData>
    <row r="1" spans="1:16" ht="18.75" x14ac:dyDescent="0.3">
      <c r="A1" s="1" t="s">
        <v>1350</v>
      </c>
    </row>
    <row r="2" spans="1:16" x14ac:dyDescent="0.2">
      <c r="B2" s="317"/>
      <c r="D2" s="265"/>
      <c r="G2" s="265"/>
      <c r="H2" s="265"/>
      <c r="I2" s="265"/>
      <c r="J2" s="265"/>
      <c r="K2" s="265"/>
      <c r="L2" s="265"/>
      <c r="M2" s="265"/>
      <c r="N2" s="265"/>
    </row>
    <row r="3" spans="1:16" x14ac:dyDescent="0.2">
      <c r="B3" s="317"/>
      <c r="D3" s="265"/>
      <c r="G3" s="265"/>
      <c r="H3" s="265"/>
      <c r="I3" s="265"/>
      <c r="J3" s="265"/>
      <c r="K3" s="265"/>
      <c r="L3" s="265"/>
      <c r="M3" s="265"/>
      <c r="N3" s="265"/>
    </row>
    <row r="4" spans="1:16" hidden="1" x14ac:dyDescent="0.2">
      <c r="B4" s="317"/>
      <c r="D4" s="265"/>
      <c r="G4" s="265"/>
      <c r="H4" s="265"/>
      <c r="I4" s="265"/>
      <c r="J4" s="265"/>
      <c r="K4" s="265"/>
      <c r="L4" s="265"/>
      <c r="M4" s="265"/>
      <c r="N4" s="265"/>
    </row>
    <row r="5" spans="1:16" hidden="1" x14ac:dyDescent="0.2">
      <c r="B5" s="317"/>
      <c r="D5" s="265"/>
      <c r="G5" s="265"/>
      <c r="H5" s="265"/>
      <c r="I5" s="265"/>
      <c r="J5" s="265"/>
      <c r="K5" s="265"/>
      <c r="L5" s="265"/>
      <c r="M5" s="265"/>
      <c r="N5" s="265"/>
    </row>
    <row r="6" spans="1:16" hidden="1" x14ac:dyDescent="0.2">
      <c r="B6" s="317"/>
      <c r="D6" s="265"/>
      <c r="G6" s="265"/>
      <c r="H6" s="265"/>
      <c r="I6" s="265"/>
      <c r="J6" s="265"/>
      <c r="K6" s="265"/>
      <c r="L6" s="265"/>
      <c r="M6" s="265"/>
      <c r="N6" s="265"/>
    </row>
    <row r="7" spans="1:16" hidden="1" x14ac:dyDescent="0.2">
      <c r="B7" s="317"/>
      <c r="D7" s="265"/>
      <c r="G7" s="265"/>
      <c r="H7" s="265"/>
      <c r="I7" s="265"/>
      <c r="J7" s="265"/>
      <c r="K7" s="265"/>
      <c r="L7" s="265"/>
      <c r="M7" s="265"/>
      <c r="N7" s="265"/>
    </row>
    <row r="8" spans="1:16" hidden="1" x14ac:dyDescent="0.2">
      <c r="B8" s="317"/>
      <c r="D8" s="265"/>
      <c r="G8" s="265"/>
      <c r="H8" s="265"/>
      <c r="I8" s="265"/>
      <c r="J8" s="265"/>
      <c r="K8" s="265"/>
      <c r="L8" s="265"/>
      <c r="M8" s="265"/>
      <c r="N8" s="265"/>
    </row>
    <row r="9" spans="1:16" hidden="1" x14ac:dyDescent="0.2">
      <c r="B9" s="317"/>
      <c r="D9" s="265"/>
      <c r="G9" s="265"/>
      <c r="H9" s="265"/>
      <c r="I9" s="265"/>
      <c r="J9" s="265"/>
      <c r="K9" s="265"/>
      <c r="L9" s="265"/>
      <c r="M9" s="265"/>
      <c r="N9" s="265"/>
    </row>
    <row r="10" spans="1:16" s="264" customFormat="1" x14ac:dyDescent="0.2">
      <c r="B10" s="318" t="s">
        <v>532</v>
      </c>
      <c r="C10" s="266" t="s">
        <v>2</v>
      </c>
      <c r="D10" s="269"/>
      <c r="E10" s="266" t="s">
        <v>3</v>
      </c>
      <c r="F10" s="266" t="s">
        <v>343</v>
      </c>
      <c r="G10" s="269" t="s">
        <v>533</v>
      </c>
      <c r="H10" s="271" t="s">
        <v>534</v>
      </c>
      <c r="I10" s="271" t="s">
        <v>535</v>
      </c>
      <c r="J10" s="271" t="s">
        <v>444</v>
      </c>
      <c r="K10" s="269"/>
      <c r="L10" s="269"/>
      <c r="M10" s="271" t="s">
        <v>344</v>
      </c>
      <c r="N10" s="271" t="s">
        <v>16</v>
      </c>
      <c r="O10" s="266" t="s">
        <v>536</v>
      </c>
      <c r="P10" s="266" t="s">
        <v>17</v>
      </c>
    </row>
    <row r="11" spans="1:16" x14ac:dyDescent="0.2">
      <c r="B11" s="316">
        <v>1</v>
      </c>
      <c r="C11" s="267" t="s">
        <v>1099</v>
      </c>
      <c r="D11" s="270" t="s">
        <v>6</v>
      </c>
      <c r="E11" s="267" t="s">
        <v>9</v>
      </c>
      <c r="F11" s="267" t="s">
        <v>1175</v>
      </c>
      <c r="G11" s="268">
        <v>31</v>
      </c>
      <c r="H11" s="270" t="s">
        <v>2158</v>
      </c>
      <c r="I11" s="270" t="s">
        <v>2159</v>
      </c>
      <c r="J11" s="270" t="s">
        <v>2160</v>
      </c>
      <c r="K11" s="270" t="s">
        <v>539</v>
      </c>
      <c r="L11" s="270" t="s">
        <v>2161</v>
      </c>
      <c r="M11" s="270" t="s">
        <v>2162</v>
      </c>
      <c r="N11" s="270" t="s">
        <v>19</v>
      </c>
      <c r="O11" s="267" t="s">
        <v>2163</v>
      </c>
      <c r="P11" s="267" t="s">
        <v>105</v>
      </c>
    </row>
    <row r="12" spans="1:16" x14ac:dyDescent="0.2">
      <c r="B12" s="316">
        <v>2</v>
      </c>
      <c r="C12" s="267" t="s">
        <v>1093</v>
      </c>
      <c r="D12" s="270" t="s">
        <v>396</v>
      </c>
      <c r="E12" s="267" t="s">
        <v>250</v>
      </c>
      <c r="F12" s="267" t="s">
        <v>1187</v>
      </c>
      <c r="G12" s="268">
        <v>83</v>
      </c>
      <c r="H12" s="270" t="s">
        <v>1632</v>
      </c>
      <c r="I12" s="270" t="s">
        <v>2164</v>
      </c>
      <c r="J12" s="270" t="s">
        <v>2165</v>
      </c>
      <c r="K12" s="270" t="s">
        <v>539</v>
      </c>
      <c r="L12" s="270" t="s">
        <v>2161</v>
      </c>
      <c r="M12" s="270" t="s">
        <v>2166</v>
      </c>
      <c r="N12" s="270" t="s">
        <v>20</v>
      </c>
      <c r="O12" s="267" t="s">
        <v>2167</v>
      </c>
      <c r="P12" s="267" t="s">
        <v>2168</v>
      </c>
    </row>
    <row r="13" spans="1:16" x14ac:dyDescent="0.2">
      <c r="B13" s="316">
        <v>3</v>
      </c>
      <c r="C13" s="267" t="s">
        <v>1116</v>
      </c>
      <c r="D13" s="270" t="s">
        <v>396</v>
      </c>
      <c r="E13" s="267" t="s">
        <v>1110</v>
      </c>
      <c r="F13" s="267" t="s">
        <v>1179</v>
      </c>
      <c r="G13" s="268">
        <v>85</v>
      </c>
      <c r="H13" s="270" t="s">
        <v>1631</v>
      </c>
      <c r="I13" s="270" t="s">
        <v>1632</v>
      </c>
      <c r="J13" s="270" t="s">
        <v>2169</v>
      </c>
      <c r="K13" s="270" t="s">
        <v>539</v>
      </c>
      <c r="L13" s="270" t="s">
        <v>2161</v>
      </c>
      <c r="M13" s="270" t="s">
        <v>2170</v>
      </c>
      <c r="N13" s="270" t="s">
        <v>72</v>
      </c>
      <c r="O13" s="267" t="s">
        <v>2171</v>
      </c>
      <c r="P13" s="267" t="s">
        <v>26</v>
      </c>
    </row>
    <row r="14" spans="1:16" x14ac:dyDescent="0.2">
      <c r="B14" s="316">
        <v>4</v>
      </c>
      <c r="C14" s="267" t="s">
        <v>1123</v>
      </c>
      <c r="D14" s="270" t="s">
        <v>6</v>
      </c>
      <c r="E14" s="267" t="s">
        <v>1136</v>
      </c>
      <c r="F14" s="267" t="s">
        <v>1360</v>
      </c>
      <c r="G14" s="268">
        <v>12</v>
      </c>
      <c r="H14" s="270" t="s">
        <v>1632</v>
      </c>
      <c r="I14" s="270" t="s">
        <v>1632</v>
      </c>
      <c r="J14" s="270" t="s">
        <v>2172</v>
      </c>
      <c r="K14" s="270" t="s">
        <v>539</v>
      </c>
      <c r="L14" s="270" t="s">
        <v>2173</v>
      </c>
      <c r="M14" s="270" t="s">
        <v>2174</v>
      </c>
      <c r="N14" s="270" t="s">
        <v>81</v>
      </c>
      <c r="O14" s="267" t="s">
        <v>2175</v>
      </c>
      <c r="P14" s="267" t="s">
        <v>464</v>
      </c>
    </row>
    <row r="15" spans="1:16" x14ac:dyDescent="0.2">
      <c r="B15" s="316">
        <v>5</v>
      </c>
      <c r="C15" s="267" t="s">
        <v>9</v>
      </c>
      <c r="D15" s="270" t="s">
        <v>12</v>
      </c>
      <c r="E15" s="267" t="s">
        <v>1136</v>
      </c>
      <c r="F15" s="267" t="s">
        <v>1175</v>
      </c>
      <c r="G15" s="268">
        <v>136</v>
      </c>
      <c r="H15" s="270" t="s">
        <v>2176</v>
      </c>
      <c r="I15" s="270" t="s">
        <v>2177</v>
      </c>
      <c r="J15" s="270" t="s">
        <v>2178</v>
      </c>
      <c r="K15" s="270" t="s">
        <v>539</v>
      </c>
      <c r="L15" s="270" t="s">
        <v>2173</v>
      </c>
      <c r="M15" s="270" t="s">
        <v>2179</v>
      </c>
      <c r="N15" s="270" t="s">
        <v>2180</v>
      </c>
      <c r="O15" s="267" t="s">
        <v>2181</v>
      </c>
      <c r="P15" s="267" t="s">
        <v>2182</v>
      </c>
    </row>
    <row r="16" spans="1:16" x14ac:dyDescent="0.2">
      <c r="B16" s="316">
        <v>6</v>
      </c>
      <c r="C16" s="267" t="s">
        <v>1110</v>
      </c>
      <c r="D16" s="270" t="s">
        <v>6</v>
      </c>
      <c r="E16" s="267" t="s">
        <v>1123</v>
      </c>
      <c r="F16" s="267" t="s">
        <v>1175</v>
      </c>
      <c r="G16" s="268">
        <v>60</v>
      </c>
      <c r="H16" s="270" t="s">
        <v>2183</v>
      </c>
      <c r="I16" s="270" t="s">
        <v>2184</v>
      </c>
      <c r="J16" s="270" t="s">
        <v>2185</v>
      </c>
      <c r="K16" s="270" t="s">
        <v>539</v>
      </c>
      <c r="L16" s="270" t="s">
        <v>2173</v>
      </c>
      <c r="M16" s="270" t="s">
        <v>2186</v>
      </c>
      <c r="N16" s="270" t="s">
        <v>72</v>
      </c>
      <c r="O16" s="267" t="s">
        <v>2187</v>
      </c>
      <c r="P16" s="267" t="s">
        <v>2188</v>
      </c>
    </row>
    <row r="17" spans="2:16" x14ac:dyDescent="0.2">
      <c r="B17" s="316">
        <v>7</v>
      </c>
      <c r="C17" s="267" t="s">
        <v>250</v>
      </c>
      <c r="D17" s="270" t="s">
        <v>396</v>
      </c>
      <c r="E17" s="267" t="s">
        <v>1116</v>
      </c>
      <c r="F17" s="267" t="s">
        <v>1187</v>
      </c>
      <c r="G17" s="268">
        <v>50</v>
      </c>
      <c r="H17" s="270" t="s">
        <v>2189</v>
      </c>
      <c r="I17" s="270" t="s">
        <v>1638</v>
      </c>
      <c r="J17" s="270" t="s">
        <v>2190</v>
      </c>
      <c r="K17" s="270" t="s">
        <v>539</v>
      </c>
      <c r="L17" s="270" t="s">
        <v>2173</v>
      </c>
      <c r="M17" s="270" t="s">
        <v>2191</v>
      </c>
      <c r="N17" s="270" t="s">
        <v>249</v>
      </c>
      <c r="O17" s="267" t="s">
        <v>2192</v>
      </c>
      <c r="P17" s="267" t="s">
        <v>247</v>
      </c>
    </row>
    <row r="18" spans="2:16" x14ac:dyDescent="0.2">
      <c r="B18" s="316">
        <v>8</v>
      </c>
      <c r="C18" s="267" t="s">
        <v>1099</v>
      </c>
      <c r="D18" s="270" t="s">
        <v>396</v>
      </c>
      <c r="E18" s="267" t="s">
        <v>1093</v>
      </c>
      <c r="F18" s="267" t="s">
        <v>1181</v>
      </c>
      <c r="G18" s="268">
        <v>60</v>
      </c>
      <c r="H18" s="270" t="s">
        <v>1632</v>
      </c>
      <c r="I18" s="270" t="s">
        <v>1632</v>
      </c>
      <c r="J18" s="270" t="s">
        <v>2193</v>
      </c>
      <c r="K18" s="270" t="s">
        <v>539</v>
      </c>
      <c r="L18" s="270" t="s">
        <v>2173</v>
      </c>
      <c r="M18" s="270" t="s">
        <v>2194</v>
      </c>
      <c r="N18" s="270" t="s">
        <v>20</v>
      </c>
      <c r="O18" s="267" t="s">
        <v>2195</v>
      </c>
      <c r="P18" s="267" t="s">
        <v>21</v>
      </c>
    </row>
    <row r="19" spans="2:16" x14ac:dyDescent="0.2">
      <c r="B19" s="316">
        <v>9</v>
      </c>
      <c r="C19" s="267" t="s">
        <v>1093</v>
      </c>
      <c r="D19" s="270" t="s">
        <v>6</v>
      </c>
      <c r="E19" s="267" t="s">
        <v>9</v>
      </c>
      <c r="F19" s="267" t="s">
        <v>1175</v>
      </c>
      <c r="G19" s="268">
        <v>53</v>
      </c>
      <c r="H19" s="270" t="s">
        <v>2196</v>
      </c>
      <c r="I19" s="270" t="s">
        <v>2197</v>
      </c>
      <c r="J19" s="270" t="s">
        <v>2198</v>
      </c>
      <c r="K19" s="270" t="s">
        <v>539</v>
      </c>
      <c r="L19" s="270" t="s">
        <v>2173</v>
      </c>
      <c r="M19" s="270" t="s">
        <v>2199</v>
      </c>
      <c r="N19" s="270" t="s">
        <v>100</v>
      </c>
      <c r="O19" s="267" t="s">
        <v>2200</v>
      </c>
      <c r="P19" s="267" t="s">
        <v>2201</v>
      </c>
    </row>
    <row r="20" spans="2:16" x14ac:dyDescent="0.2">
      <c r="B20" s="316">
        <v>10</v>
      </c>
      <c r="C20" s="267" t="s">
        <v>1116</v>
      </c>
      <c r="D20" s="270" t="s">
        <v>396</v>
      </c>
      <c r="E20" s="267" t="s">
        <v>1099</v>
      </c>
      <c r="F20" s="267" t="s">
        <v>1179</v>
      </c>
      <c r="G20" s="268">
        <v>47</v>
      </c>
      <c r="H20" s="270" t="s">
        <v>1631</v>
      </c>
      <c r="I20" s="270" t="s">
        <v>1632</v>
      </c>
      <c r="J20" s="270" t="s">
        <v>2202</v>
      </c>
      <c r="K20" s="270" t="s">
        <v>539</v>
      </c>
      <c r="L20" s="270" t="s">
        <v>2173</v>
      </c>
      <c r="M20" s="270" t="s">
        <v>2203</v>
      </c>
      <c r="N20" s="270" t="s">
        <v>2204</v>
      </c>
      <c r="O20" s="267" t="s">
        <v>2205</v>
      </c>
      <c r="P20" s="267" t="s">
        <v>2206</v>
      </c>
    </row>
    <row r="21" spans="2:16" x14ac:dyDescent="0.2">
      <c r="B21" s="316">
        <v>11</v>
      </c>
      <c r="C21" s="267" t="s">
        <v>1123</v>
      </c>
      <c r="D21" s="270" t="s">
        <v>396</v>
      </c>
      <c r="E21" s="267" t="s">
        <v>250</v>
      </c>
      <c r="F21" s="267" t="s">
        <v>1179</v>
      </c>
      <c r="G21" s="268">
        <v>71</v>
      </c>
      <c r="H21" s="270" t="s">
        <v>1632</v>
      </c>
      <c r="I21" s="270" t="s">
        <v>1632</v>
      </c>
      <c r="J21" s="270" t="s">
        <v>2207</v>
      </c>
      <c r="K21" s="270" t="s">
        <v>539</v>
      </c>
      <c r="L21" s="270" t="s">
        <v>2173</v>
      </c>
      <c r="M21" s="270" t="s">
        <v>2208</v>
      </c>
      <c r="N21" s="270" t="s">
        <v>2204</v>
      </c>
      <c r="O21" s="267" t="s">
        <v>2209</v>
      </c>
      <c r="P21" s="267" t="s">
        <v>3368</v>
      </c>
    </row>
    <row r="22" spans="2:16" x14ac:dyDescent="0.2">
      <c r="B22" s="316">
        <v>12</v>
      </c>
      <c r="C22" s="267" t="s">
        <v>1136</v>
      </c>
      <c r="D22" s="270" t="s">
        <v>396</v>
      </c>
      <c r="E22" s="267" t="s">
        <v>1110</v>
      </c>
      <c r="F22" s="267" t="s">
        <v>1181</v>
      </c>
      <c r="G22" s="268">
        <v>75</v>
      </c>
      <c r="H22" s="270" t="s">
        <v>1632</v>
      </c>
      <c r="I22" s="270" t="s">
        <v>1632</v>
      </c>
      <c r="J22" s="270" t="s">
        <v>2210</v>
      </c>
      <c r="K22" s="270" t="s">
        <v>539</v>
      </c>
      <c r="L22" s="270" t="s">
        <v>2211</v>
      </c>
      <c r="M22" s="270" t="s">
        <v>2212</v>
      </c>
      <c r="N22" s="270" t="s">
        <v>120</v>
      </c>
      <c r="O22" s="267" t="s">
        <v>2213</v>
      </c>
      <c r="P22" s="267" t="s">
        <v>2214</v>
      </c>
    </row>
    <row r="23" spans="2:16" x14ac:dyDescent="0.2">
      <c r="B23" s="316">
        <v>13</v>
      </c>
      <c r="C23" s="267" t="s">
        <v>9</v>
      </c>
      <c r="D23" s="270" t="s">
        <v>396</v>
      </c>
      <c r="E23" s="267" t="s">
        <v>1110</v>
      </c>
      <c r="F23" s="267" t="s">
        <v>1187</v>
      </c>
      <c r="G23" s="268">
        <v>35</v>
      </c>
      <c r="H23" s="270" t="s">
        <v>1632</v>
      </c>
      <c r="I23" s="270" t="s">
        <v>1632</v>
      </c>
      <c r="J23" s="270" t="s">
        <v>2215</v>
      </c>
      <c r="K23" s="270" t="s">
        <v>539</v>
      </c>
      <c r="L23" s="270" t="s">
        <v>2211</v>
      </c>
      <c r="M23" s="270" t="s">
        <v>2216</v>
      </c>
      <c r="N23" s="270" t="s">
        <v>249</v>
      </c>
      <c r="O23" s="267" t="s">
        <v>2217</v>
      </c>
      <c r="P23" s="267" t="s">
        <v>247</v>
      </c>
    </row>
    <row r="24" spans="2:16" x14ac:dyDescent="0.2">
      <c r="B24" s="316">
        <v>14</v>
      </c>
      <c r="C24" s="267" t="s">
        <v>250</v>
      </c>
      <c r="D24" s="270" t="s">
        <v>6</v>
      </c>
      <c r="E24" s="267" t="s">
        <v>1136</v>
      </c>
      <c r="F24" s="267" t="s">
        <v>1360</v>
      </c>
      <c r="G24" s="268">
        <v>42</v>
      </c>
      <c r="H24" s="270" t="s">
        <v>2218</v>
      </c>
      <c r="I24" s="270" t="s">
        <v>2219</v>
      </c>
      <c r="J24" s="270" t="s">
        <v>2220</v>
      </c>
      <c r="K24" s="270" t="s">
        <v>539</v>
      </c>
      <c r="L24" s="270" t="s">
        <v>2211</v>
      </c>
      <c r="M24" s="270" t="s">
        <v>2221</v>
      </c>
      <c r="N24" s="270" t="s">
        <v>863</v>
      </c>
      <c r="O24" s="267" t="s">
        <v>2222</v>
      </c>
      <c r="P24" s="267" t="s">
        <v>3369</v>
      </c>
    </row>
    <row r="25" spans="2:16" x14ac:dyDescent="0.2">
      <c r="B25" s="316">
        <v>15</v>
      </c>
      <c r="C25" s="267" t="s">
        <v>1099</v>
      </c>
      <c r="D25" s="270" t="s">
        <v>396</v>
      </c>
      <c r="E25" s="267" t="s">
        <v>1123</v>
      </c>
      <c r="F25" s="267" t="s">
        <v>1179</v>
      </c>
      <c r="G25" s="268">
        <v>49</v>
      </c>
      <c r="H25" s="270" t="s">
        <v>1632</v>
      </c>
      <c r="I25" s="270" t="s">
        <v>1632</v>
      </c>
      <c r="J25" s="270" t="s">
        <v>2223</v>
      </c>
      <c r="K25" s="270" t="s">
        <v>539</v>
      </c>
      <c r="L25" s="270" t="s">
        <v>2211</v>
      </c>
      <c r="M25" s="270" t="s">
        <v>2224</v>
      </c>
      <c r="N25" s="270" t="s">
        <v>51</v>
      </c>
      <c r="O25" s="267" t="s">
        <v>2225</v>
      </c>
      <c r="P25" s="267" t="s">
        <v>2226</v>
      </c>
    </row>
    <row r="26" spans="2:16" x14ac:dyDescent="0.2">
      <c r="B26" s="316">
        <v>16</v>
      </c>
      <c r="C26" s="267" t="s">
        <v>1093</v>
      </c>
      <c r="D26" s="270" t="s">
        <v>6</v>
      </c>
      <c r="E26" s="267" t="s">
        <v>1116</v>
      </c>
      <c r="F26" s="267" t="s">
        <v>1175</v>
      </c>
      <c r="G26" s="268">
        <v>48</v>
      </c>
      <c r="H26" s="270" t="s">
        <v>2196</v>
      </c>
      <c r="I26" s="270" t="s">
        <v>2227</v>
      </c>
      <c r="J26" s="270" t="s">
        <v>2228</v>
      </c>
      <c r="K26" s="270" t="s">
        <v>539</v>
      </c>
      <c r="L26" s="270" t="s">
        <v>2211</v>
      </c>
      <c r="M26" s="270" t="s">
        <v>2229</v>
      </c>
      <c r="N26" s="270" t="s">
        <v>35</v>
      </c>
      <c r="O26" s="267" t="s">
        <v>2230</v>
      </c>
      <c r="P26" s="267" t="s">
        <v>3370</v>
      </c>
    </row>
    <row r="27" spans="2:16" x14ac:dyDescent="0.2">
      <c r="B27" s="316">
        <v>17</v>
      </c>
      <c r="C27" s="267" t="s">
        <v>1116</v>
      </c>
      <c r="D27" s="270" t="s">
        <v>6</v>
      </c>
      <c r="E27" s="267" t="s">
        <v>9</v>
      </c>
      <c r="F27" s="267" t="s">
        <v>1175</v>
      </c>
      <c r="G27" s="268">
        <v>89</v>
      </c>
      <c r="H27" s="270" t="s">
        <v>2231</v>
      </c>
      <c r="I27" s="270" t="s">
        <v>2232</v>
      </c>
      <c r="J27" s="270" t="s">
        <v>2233</v>
      </c>
      <c r="K27" s="270" t="s">
        <v>539</v>
      </c>
      <c r="L27" s="270" t="s">
        <v>2211</v>
      </c>
      <c r="M27" s="270" t="s">
        <v>2234</v>
      </c>
      <c r="N27" s="270" t="s">
        <v>32</v>
      </c>
      <c r="O27" s="267" t="s">
        <v>2235</v>
      </c>
      <c r="P27" s="267" t="s">
        <v>33</v>
      </c>
    </row>
    <row r="28" spans="2:16" x14ac:dyDescent="0.2">
      <c r="B28" s="316">
        <v>18</v>
      </c>
      <c r="C28" s="267" t="s">
        <v>1123</v>
      </c>
      <c r="D28" s="270" t="s">
        <v>12</v>
      </c>
      <c r="E28" s="267" t="s">
        <v>1093</v>
      </c>
      <c r="F28" s="267" t="s">
        <v>1175</v>
      </c>
      <c r="G28" s="268">
        <v>75</v>
      </c>
      <c r="H28" s="270" t="s">
        <v>2236</v>
      </c>
      <c r="I28" s="270" t="s">
        <v>2237</v>
      </c>
      <c r="J28" s="270" t="s">
        <v>2238</v>
      </c>
      <c r="K28" s="270" t="s">
        <v>539</v>
      </c>
      <c r="L28" s="270" t="s">
        <v>2211</v>
      </c>
      <c r="M28" s="270" t="s">
        <v>2239</v>
      </c>
      <c r="N28" s="270" t="s">
        <v>243</v>
      </c>
      <c r="O28" s="267" t="s">
        <v>2240</v>
      </c>
      <c r="P28" s="267" t="s">
        <v>2241</v>
      </c>
    </row>
    <row r="29" spans="2:16" x14ac:dyDescent="0.2">
      <c r="B29" s="316">
        <v>19</v>
      </c>
      <c r="C29" s="267" t="s">
        <v>1136</v>
      </c>
      <c r="D29" s="270" t="s">
        <v>12</v>
      </c>
      <c r="E29" s="267" t="s">
        <v>1099</v>
      </c>
      <c r="F29" s="267" t="s">
        <v>1224</v>
      </c>
      <c r="G29" s="268">
        <v>38</v>
      </c>
      <c r="H29" s="270" t="s">
        <v>1632</v>
      </c>
      <c r="I29" s="270" t="s">
        <v>1632</v>
      </c>
      <c r="J29" s="270" t="s">
        <v>2242</v>
      </c>
      <c r="K29" s="270" t="s">
        <v>539</v>
      </c>
      <c r="L29" s="270" t="s">
        <v>2211</v>
      </c>
      <c r="M29" s="270" t="s">
        <v>2243</v>
      </c>
      <c r="N29" s="270" t="s">
        <v>118</v>
      </c>
      <c r="O29" s="267" t="s">
        <v>2244</v>
      </c>
      <c r="P29" s="267" t="s">
        <v>2245</v>
      </c>
    </row>
    <row r="30" spans="2:16" x14ac:dyDescent="0.2">
      <c r="B30" s="316">
        <v>20</v>
      </c>
      <c r="C30" s="267" t="s">
        <v>1110</v>
      </c>
      <c r="D30" s="270" t="s">
        <v>396</v>
      </c>
      <c r="E30" s="267" t="s">
        <v>250</v>
      </c>
      <c r="F30" s="267" t="s">
        <v>1187</v>
      </c>
      <c r="G30" s="268">
        <v>75</v>
      </c>
      <c r="H30" s="270" t="s">
        <v>1632</v>
      </c>
      <c r="I30" s="270" t="s">
        <v>1631</v>
      </c>
      <c r="J30" s="270" t="s">
        <v>2246</v>
      </c>
      <c r="K30" s="270" t="s">
        <v>539</v>
      </c>
      <c r="L30" s="270" t="s">
        <v>2211</v>
      </c>
      <c r="M30" s="270" t="s">
        <v>2247</v>
      </c>
      <c r="N30" s="270" t="s">
        <v>102</v>
      </c>
      <c r="O30" s="267" t="s">
        <v>2248</v>
      </c>
      <c r="P30" s="267" t="s">
        <v>2249</v>
      </c>
    </row>
    <row r="31" spans="2:16" x14ac:dyDescent="0.2">
      <c r="B31" s="316">
        <v>21</v>
      </c>
      <c r="C31" s="267" t="s">
        <v>9</v>
      </c>
      <c r="D31" s="270" t="s">
        <v>396</v>
      </c>
      <c r="E31" s="267" t="s">
        <v>250</v>
      </c>
      <c r="F31" s="267" t="s">
        <v>1179</v>
      </c>
      <c r="G31" s="268">
        <v>43</v>
      </c>
      <c r="H31" s="270" t="s">
        <v>1632</v>
      </c>
      <c r="I31" s="270" t="s">
        <v>2250</v>
      </c>
      <c r="J31" s="270" t="s">
        <v>664</v>
      </c>
      <c r="K31" s="270" t="s">
        <v>539</v>
      </c>
      <c r="L31" s="270" t="s">
        <v>2251</v>
      </c>
      <c r="M31" s="270" t="s">
        <v>2252</v>
      </c>
      <c r="N31" s="270" t="s">
        <v>39</v>
      </c>
      <c r="O31" s="267" t="s">
        <v>2253</v>
      </c>
      <c r="P31" s="267" t="s">
        <v>3371</v>
      </c>
    </row>
    <row r="32" spans="2:16" x14ac:dyDescent="0.2">
      <c r="B32" s="316">
        <v>22</v>
      </c>
      <c r="C32" s="267" t="s">
        <v>1099</v>
      </c>
      <c r="D32" s="270" t="s">
        <v>6</v>
      </c>
      <c r="E32" s="267" t="s">
        <v>1110</v>
      </c>
      <c r="F32" s="267" t="s">
        <v>1175</v>
      </c>
      <c r="G32" s="268">
        <v>47</v>
      </c>
      <c r="H32" s="270" t="s">
        <v>2254</v>
      </c>
      <c r="I32" s="270" t="s">
        <v>2255</v>
      </c>
      <c r="J32" s="270" t="s">
        <v>2256</v>
      </c>
      <c r="K32" s="270" t="s">
        <v>539</v>
      </c>
      <c r="L32" s="270" t="s">
        <v>2251</v>
      </c>
      <c r="M32" s="270" t="s">
        <v>2257</v>
      </c>
      <c r="N32" s="270" t="s">
        <v>239</v>
      </c>
      <c r="O32" s="267" t="s">
        <v>2258</v>
      </c>
      <c r="P32" s="267" t="s">
        <v>2259</v>
      </c>
    </row>
    <row r="33" spans="2:16" x14ac:dyDescent="0.2">
      <c r="B33" s="316">
        <v>23</v>
      </c>
      <c r="C33" s="267" t="s">
        <v>1093</v>
      </c>
      <c r="E33" s="267" t="s">
        <v>1136</v>
      </c>
      <c r="F33" s="267" t="s">
        <v>2260</v>
      </c>
    </row>
    <row r="34" spans="2:16" x14ac:dyDescent="0.2">
      <c r="B34" s="316">
        <v>24</v>
      </c>
      <c r="C34" s="267" t="s">
        <v>1116</v>
      </c>
      <c r="D34" s="270" t="s">
        <v>12</v>
      </c>
      <c r="E34" s="267" t="s">
        <v>1123</v>
      </c>
      <c r="F34" s="267" t="s">
        <v>1175</v>
      </c>
      <c r="G34" s="268">
        <v>54</v>
      </c>
      <c r="H34" s="270" t="s">
        <v>2261</v>
      </c>
      <c r="I34" s="270" t="s">
        <v>2262</v>
      </c>
      <c r="J34" s="270" t="s">
        <v>2263</v>
      </c>
      <c r="K34" s="270" t="s">
        <v>539</v>
      </c>
      <c r="L34" s="270" t="s">
        <v>2251</v>
      </c>
      <c r="M34" s="270" t="s">
        <v>2264</v>
      </c>
      <c r="N34" s="270" t="s">
        <v>92</v>
      </c>
      <c r="O34" s="267" t="s">
        <v>2265</v>
      </c>
      <c r="P34" s="267" t="s">
        <v>349</v>
      </c>
    </row>
    <row r="35" spans="2:16" x14ac:dyDescent="0.2">
      <c r="B35" s="316">
        <v>25</v>
      </c>
      <c r="C35" s="267" t="s">
        <v>1123</v>
      </c>
      <c r="D35" s="270" t="s">
        <v>6</v>
      </c>
      <c r="E35" s="267" t="s">
        <v>9</v>
      </c>
      <c r="F35" s="267" t="s">
        <v>1175</v>
      </c>
      <c r="G35" s="268">
        <v>89</v>
      </c>
      <c r="H35" s="270" t="s">
        <v>2266</v>
      </c>
      <c r="I35" s="270" t="s">
        <v>2267</v>
      </c>
      <c r="J35" s="270" t="s">
        <v>2268</v>
      </c>
      <c r="K35" s="270" t="s">
        <v>539</v>
      </c>
      <c r="L35" s="270" t="s">
        <v>2251</v>
      </c>
      <c r="M35" s="270" t="s">
        <v>2269</v>
      </c>
      <c r="N35" s="270" t="s">
        <v>83</v>
      </c>
      <c r="O35" s="267" t="s">
        <v>2270</v>
      </c>
      <c r="P35" s="267" t="s">
        <v>3372</v>
      </c>
    </row>
    <row r="36" spans="2:16" x14ac:dyDescent="0.2">
      <c r="B36" s="316">
        <v>26</v>
      </c>
      <c r="C36" s="267" t="s">
        <v>1136</v>
      </c>
      <c r="E36" s="267" t="s">
        <v>1116</v>
      </c>
      <c r="F36" s="267" t="s">
        <v>2260</v>
      </c>
    </row>
    <row r="37" spans="2:16" x14ac:dyDescent="0.2">
      <c r="B37" s="316">
        <v>27</v>
      </c>
      <c r="C37" s="267" t="s">
        <v>1110</v>
      </c>
      <c r="D37" s="270" t="s">
        <v>396</v>
      </c>
      <c r="E37" s="267" t="s">
        <v>1093</v>
      </c>
      <c r="F37" s="267" t="s">
        <v>1179</v>
      </c>
      <c r="G37" s="268">
        <v>56</v>
      </c>
      <c r="H37" s="270" t="s">
        <v>1632</v>
      </c>
      <c r="I37" s="270" t="s">
        <v>1632</v>
      </c>
      <c r="J37" s="270" t="s">
        <v>2271</v>
      </c>
      <c r="K37" s="270" t="s">
        <v>539</v>
      </c>
      <c r="L37" s="270" t="s">
        <v>2251</v>
      </c>
      <c r="M37" s="270" t="s">
        <v>2272</v>
      </c>
      <c r="N37" s="270" t="s">
        <v>1783</v>
      </c>
      <c r="O37" s="267" t="s">
        <v>2273</v>
      </c>
      <c r="P37" s="267" t="s">
        <v>2274</v>
      </c>
    </row>
    <row r="38" spans="2:16" x14ac:dyDescent="0.2">
      <c r="B38" s="316">
        <v>28</v>
      </c>
      <c r="C38" s="267" t="s">
        <v>250</v>
      </c>
      <c r="D38" s="270" t="s">
        <v>396</v>
      </c>
      <c r="E38" s="267" t="s">
        <v>1099</v>
      </c>
      <c r="F38" s="267" t="s">
        <v>1179</v>
      </c>
      <c r="G38" s="268">
        <v>70</v>
      </c>
      <c r="H38" s="270" t="s">
        <v>2275</v>
      </c>
      <c r="I38" s="270" t="s">
        <v>1632</v>
      </c>
      <c r="J38" s="270" t="s">
        <v>2276</v>
      </c>
      <c r="K38" s="270" t="s">
        <v>539</v>
      </c>
      <c r="L38" s="270" t="s">
        <v>2251</v>
      </c>
      <c r="M38" s="270" t="s">
        <v>2277</v>
      </c>
      <c r="N38" s="270" t="s">
        <v>38</v>
      </c>
      <c r="O38" s="267" t="s">
        <v>2278</v>
      </c>
      <c r="P38" s="267" t="s">
        <v>3373</v>
      </c>
    </row>
    <row r="39" spans="2:16" x14ac:dyDescent="0.2">
      <c r="B39" s="316">
        <v>29</v>
      </c>
      <c r="C39" s="267" t="s">
        <v>9</v>
      </c>
      <c r="D39" s="270" t="s">
        <v>396</v>
      </c>
      <c r="E39" s="267" t="s">
        <v>1099</v>
      </c>
      <c r="F39" s="267" t="s">
        <v>1179</v>
      </c>
      <c r="G39" s="268">
        <v>108</v>
      </c>
      <c r="H39" s="270" t="s">
        <v>1632</v>
      </c>
      <c r="I39" s="270" t="s">
        <v>1632</v>
      </c>
      <c r="J39" s="270" t="s">
        <v>2279</v>
      </c>
      <c r="K39" s="270" t="s">
        <v>539</v>
      </c>
      <c r="L39" s="270" t="s">
        <v>2251</v>
      </c>
      <c r="M39" s="270" t="s">
        <v>2280</v>
      </c>
      <c r="N39" s="270" t="s">
        <v>19</v>
      </c>
      <c r="O39" s="267" t="s">
        <v>2281</v>
      </c>
      <c r="P39" s="267" t="s">
        <v>105</v>
      </c>
    </row>
    <row r="40" spans="2:16" x14ac:dyDescent="0.2">
      <c r="B40" s="316">
        <v>30</v>
      </c>
      <c r="C40" s="267" t="s">
        <v>250</v>
      </c>
      <c r="D40" s="270" t="s">
        <v>396</v>
      </c>
      <c r="E40" s="267" t="s">
        <v>1093</v>
      </c>
      <c r="F40" s="267" t="s">
        <v>1181</v>
      </c>
      <c r="G40" s="268">
        <v>66</v>
      </c>
      <c r="H40" s="270" t="s">
        <v>1632</v>
      </c>
      <c r="I40" s="270" t="s">
        <v>1632</v>
      </c>
      <c r="J40" s="270" t="s">
        <v>2282</v>
      </c>
      <c r="K40" s="270" t="s">
        <v>539</v>
      </c>
      <c r="L40" s="270" t="s">
        <v>2251</v>
      </c>
      <c r="M40" s="270" t="s">
        <v>2283</v>
      </c>
      <c r="N40" s="270" t="s">
        <v>20</v>
      </c>
      <c r="O40" s="267" t="s">
        <v>2284</v>
      </c>
      <c r="P40" s="267" t="s">
        <v>2168</v>
      </c>
    </row>
    <row r="41" spans="2:16" x14ac:dyDescent="0.2">
      <c r="B41" s="316">
        <v>31</v>
      </c>
      <c r="C41" s="267" t="s">
        <v>1110</v>
      </c>
      <c r="D41" s="270" t="s">
        <v>396</v>
      </c>
      <c r="E41" s="267" t="s">
        <v>1116</v>
      </c>
      <c r="F41" s="267" t="s">
        <v>1179</v>
      </c>
      <c r="G41" s="268">
        <v>84</v>
      </c>
      <c r="H41" s="270" t="s">
        <v>2250</v>
      </c>
      <c r="I41" s="270" t="s">
        <v>1632</v>
      </c>
      <c r="J41" s="270" t="s">
        <v>2285</v>
      </c>
      <c r="K41" s="270" t="s">
        <v>539</v>
      </c>
      <c r="L41" s="270" t="s">
        <v>2286</v>
      </c>
      <c r="M41" s="270" t="s">
        <v>2287</v>
      </c>
      <c r="N41" s="270" t="s">
        <v>72</v>
      </c>
      <c r="O41" s="267" t="s">
        <v>2288</v>
      </c>
      <c r="P41" s="267" t="s">
        <v>26</v>
      </c>
    </row>
    <row r="42" spans="2:16" x14ac:dyDescent="0.2">
      <c r="B42" s="316">
        <v>32</v>
      </c>
      <c r="C42" s="267" t="s">
        <v>1123</v>
      </c>
      <c r="E42" s="267" t="s">
        <v>1136</v>
      </c>
      <c r="F42" s="267" t="s">
        <v>2260</v>
      </c>
    </row>
    <row r="43" spans="2:16" x14ac:dyDescent="0.2">
      <c r="B43" s="316">
        <v>33</v>
      </c>
      <c r="C43" s="267" t="s">
        <v>9</v>
      </c>
      <c r="E43" s="267" t="s">
        <v>1136</v>
      </c>
      <c r="F43" s="267" t="s">
        <v>2260</v>
      </c>
    </row>
    <row r="44" spans="2:16" x14ac:dyDescent="0.2">
      <c r="B44" s="316">
        <v>34</v>
      </c>
      <c r="C44" s="267" t="s">
        <v>1123</v>
      </c>
      <c r="D44" s="270" t="s">
        <v>396</v>
      </c>
      <c r="E44" s="267" t="s">
        <v>1110</v>
      </c>
      <c r="F44" s="267" t="s">
        <v>1181</v>
      </c>
      <c r="G44" s="268">
        <v>49</v>
      </c>
      <c r="H44" s="270" t="s">
        <v>1632</v>
      </c>
      <c r="I44" s="270" t="s">
        <v>1632</v>
      </c>
      <c r="J44" s="270" t="s">
        <v>2289</v>
      </c>
      <c r="K44" s="270" t="s">
        <v>539</v>
      </c>
      <c r="L44" s="270" t="s">
        <v>2286</v>
      </c>
      <c r="M44" s="270" t="s">
        <v>2290</v>
      </c>
      <c r="N44" s="270" t="s">
        <v>72</v>
      </c>
      <c r="O44" s="267" t="s">
        <v>2291</v>
      </c>
      <c r="P44" s="267" t="s">
        <v>2188</v>
      </c>
    </row>
    <row r="45" spans="2:16" x14ac:dyDescent="0.2">
      <c r="B45" s="316">
        <v>35</v>
      </c>
      <c r="C45" s="267" t="s">
        <v>1116</v>
      </c>
      <c r="D45" s="270" t="s">
        <v>12</v>
      </c>
      <c r="E45" s="267" t="s">
        <v>250</v>
      </c>
      <c r="F45" s="267" t="s">
        <v>1175</v>
      </c>
      <c r="G45" s="268">
        <v>67</v>
      </c>
      <c r="H45" s="270" t="s">
        <v>2292</v>
      </c>
      <c r="I45" s="270" t="s">
        <v>2293</v>
      </c>
      <c r="J45" s="270" t="s">
        <v>2294</v>
      </c>
      <c r="K45" s="270" t="s">
        <v>539</v>
      </c>
      <c r="L45" s="270" t="s">
        <v>2286</v>
      </c>
      <c r="M45" s="270" t="s">
        <v>2295</v>
      </c>
      <c r="N45" s="270" t="s">
        <v>249</v>
      </c>
      <c r="O45" s="267" t="s">
        <v>2296</v>
      </c>
      <c r="P45" s="267" t="s">
        <v>247</v>
      </c>
    </row>
    <row r="46" spans="2:16" x14ac:dyDescent="0.2">
      <c r="B46" s="316">
        <v>36</v>
      </c>
      <c r="C46" s="267" t="s">
        <v>1093</v>
      </c>
      <c r="D46" s="270" t="s">
        <v>396</v>
      </c>
      <c r="E46" s="267" t="s">
        <v>1099</v>
      </c>
      <c r="F46" s="267" t="s">
        <v>1179</v>
      </c>
      <c r="G46" s="268">
        <v>47</v>
      </c>
      <c r="H46" s="270" t="s">
        <v>1632</v>
      </c>
      <c r="I46" s="270" t="s">
        <v>1632</v>
      </c>
      <c r="J46" s="270" t="s">
        <v>2297</v>
      </c>
      <c r="K46" s="270" t="s">
        <v>539</v>
      </c>
      <c r="L46" s="270" t="s">
        <v>2286</v>
      </c>
      <c r="M46" s="270" t="s">
        <v>2298</v>
      </c>
      <c r="N46" s="270" t="s">
        <v>20</v>
      </c>
      <c r="O46" s="267" t="s">
        <v>2299</v>
      </c>
      <c r="P46" s="267" t="s">
        <v>21</v>
      </c>
    </row>
    <row r="47" spans="2:16" x14ac:dyDescent="0.2">
      <c r="B47" s="316">
        <v>37</v>
      </c>
      <c r="C47" s="267" t="s">
        <v>9</v>
      </c>
      <c r="D47" s="270" t="s">
        <v>396</v>
      </c>
      <c r="E47" s="267" t="s">
        <v>1093</v>
      </c>
      <c r="F47" s="267" t="s">
        <v>1179</v>
      </c>
      <c r="G47" s="268">
        <v>102</v>
      </c>
      <c r="H47" s="270" t="s">
        <v>1632</v>
      </c>
      <c r="I47" s="270" t="s">
        <v>1632</v>
      </c>
      <c r="J47" s="270" t="s">
        <v>2300</v>
      </c>
      <c r="K47" s="270" t="s">
        <v>539</v>
      </c>
      <c r="L47" s="270" t="s">
        <v>2286</v>
      </c>
      <c r="M47" s="270" t="s">
        <v>2301</v>
      </c>
      <c r="N47" s="270" t="s">
        <v>100</v>
      </c>
      <c r="O47" s="267" t="s">
        <v>2302</v>
      </c>
      <c r="P47" s="267" t="s">
        <v>2201</v>
      </c>
    </row>
    <row r="48" spans="2:16" x14ac:dyDescent="0.2">
      <c r="B48" s="316">
        <v>38</v>
      </c>
      <c r="C48" s="267" t="s">
        <v>1099</v>
      </c>
      <c r="D48" s="270" t="s">
        <v>396</v>
      </c>
      <c r="E48" s="267" t="s">
        <v>1116</v>
      </c>
      <c r="F48" s="267" t="s">
        <v>1179</v>
      </c>
      <c r="G48" s="268">
        <v>97</v>
      </c>
      <c r="H48" s="270" t="s">
        <v>1632</v>
      </c>
      <c r="I48" s="270" t="s">
        <v>1638</v>
      </c>
      <c r="J48" s="270" t="s">
        <v>2303</v>
      </c>
      <c r="K48" s="270" t="s">
        <v>539</v>
      </c>
      <c r="L48" s="270" t="s">
        <v>2286</v>
      </c>
      <c r="M48" s="270" t="s">
        <v>2304</v>
      </c>
      <c r="N48" s="270" t="s">
        <v>2204</v>
      </c>
      <c r="O48" s="267" t="s">
        <v>2305</v>
      </c>
      <c r="P48" s="267" t="s">
        <v>2206</v>
      </c>
    </row>
    <row r="49" spans="2:16" x14ac:dyDescent="0.2">
      <c r="B49" s="316">
        <v>39</v>
      </c>
      <c r="C49" s="267" t="s">
        <v>250</v>
      </c>
      <c r="D49" s="270" t="s">
        <v>6</v>
      </c>
      <c r="E49" s="267" t="s">
        <v>1123</v>
      </c>
      <c r="F49" s="267" t="s">
        <v>1175</v>
      </c>
      <c r="G49" s="268">
        <v>48</v>
      </c>
      <c r="H49" s="270" t="s">
        <v>2306</v>
      </c>
      <c r="I49" s="270" t="s">
        <v>2307</v>
      </c>
      <c r="J49" s="270" t="s">
        <v>2308</v>
      </c>
      <c r="K49" s="270" t="s">
        <v>539</v>
      </c>
      <c r="L49" s="270" t="s">
        <v>2286</v>
      </c>
      <c r="M49" s="270" t="s">
        <v>2309</v>
      </c>
      <c r="N49" s="270" t="s">
        <v>2204</v>
      </c>
      <c r="O49" s="267" t="s">
        <v>2310</v>
      </c>
      <c r="P49" s="267" t="s">
        <v>3368</v>
      </c>
    </row>
    <row r="50" spans="2:16" x14ac:dyDescent="0.2">
      <c r="B50" s="316">
        <v>40</v>
      </c>
      <c r="C50" s="267" t="s">
        <v>1136</v>
      </c>
      <c r="E50" s="267" t="s">
        <v>1110</v>
      </c>
      <c r="F50" s="267" t="s">
        <v>2260</v>
      </c>
    </row>
    <row r="51" spans="2:16" x14ac:dyDescent="0.2">
      <c r="B51" s="316">
        <v>41</v>
      </c>
      <c r="C51" s="267" t="s">
        <v>1110</v>
      </c>
      <c r="D51" s="270" t="s">
        <v>396</v>
      </c>
      <c r="E51" s="267" t="s">
        <v>9</v>
      </c>
      <c r="F51" s="267" t="s">
        <v>1187</v>
      </c>
      <c r="G51" s="268">
        <v>73</v>
      </c>
      <c r="H51" s="270" t="s">
        <v>1632</v>
      </c>
      <c r="I51" s="270" t="s">
        <v>1632</v>
      </c>
      <c r="J51" s="270" t="s">
        <v>2311</v>
      </c>
      <c r="K51" s="270" t="s">
        <v>539</v>
      </c>
      <c r="L51" s="270" t="s">
        <v>2286</v>
      </c>
      <c r="M51" s="270" t="s">
        <v>2312</v>
      </c>
      <c r="N51" s="270" t="s">
        <v>249</v>
      </c>
      <c r="O51" s="267" t="s">
        <v>2313</v>
      </c>
      <c r="P51" s="267" t="s">
        <v>247</v>
      </c>
    </row>
    <row r="52" spans="2:16" x14ac:dyDescent="0.2">
      <c r="B52" s="316">
        <v>42</v>
      </c>
      <c r="C52" s="267" t="s">
        <v>250</v>
      </c>
      <c r="E52" s="267" t="s">
        <v>1136</v>
      </c>
      <c r="F52" s="267" t="s">
        <v>2260</v>
      </c>
    </row>
    <row r="53" spans="2:16" x14ac:dyDescent="0.2">
      <c r="B53" s="316">
        <v>43</v>
      </c>
      <c r="C53" s="267" t="s">
        <v>1123</v>
      </c>
      <c r="D53" s="270" t="s">
        <v>12</v>
      </c>
      <c r="E53" s="267" t="s">
        <v>1099</v>
      </c>
      <c r="F53" s="267" t="s">
        <v>1175</v>
      </c>
      <c r="G53" s="268">
        <v>60</v>
      </c>
      <c r="H53" s="270" t="s">
        <v>2314</v>
      </c>
      <c r="I53" s="270" t="s">
        <v>2315</v>
      </c>
      <c r="J53" s="270" t="s">
        <v>2316</v>
      </c>
      <c r="K53" s="270" t="s">
        <v>539</v>
      </c>
      <c r="L53" s="270" t="s">
        <v>2317</v>
      </c>
      <c r="M53" s="270" t="s">
        <v>2318</v>
      </c>
      <c r="N53" s="270" t="s">
        <v>51</v>
      </c>
      <c r="O53" s="267" t="s">
        <v>2319</v>
      </c>
      <c r="P53" s="267" t="s">
        <v>2226</v>
      </c>
    </row>
    <row r="54" spans="2:16" x14ac:dyDescent="0.2">
      <c r="B54" s="316">
        <v>44</v>
      </c>
      <c r="C54" s="267" t="s">
        <v>1116</v>
      </c>
      <c r="D54" s="270" t="s">
        <v>396</v>
      </c>
      <c r="E54" s="267" t="s">
        <v>1093</v>
      </c>
      <c r="F54" s="267" t="s">
        <v>1179</v>
      </c>
      <c r="G54" s="268">
        <v>70</v>
      </c>
      <c r="H54" s="270" t="s">
        <v>1632</v>
      </c>
      <c r="I54" s="270" t="s">
        <v>1632</v>
      </c>
      <c r="J54" s="270" t="s">
        <v>2320</v>
      </c>
      <c r="K54" s="270" t="s">
        <v>539</v>
      </c>
      <c r="L54" s="270" t="s">
        <v>2317</v>
      </c>
      <c r="M54" s="270" t="s">
        <v>2321</v>
      </c>
      <c r="N54" s="270" t="s">
        <v>35</v>
      </c>
      <c r="O54" s="267" t="s">
        <v>2322</v>
      </c>
      <c r="P54" s="267" t="s">
        <v>3370</v>
      </c>
    </row>
    <row r="55" spans="2:16" x14ac:dyDescent="0.2">
      <c r="B55" s="316">
        <v>45</v>
      </c>
      <c r="C55" s="267" t="s">
        <v>9</v>
      </c>
      <c r="D55" s="270" t="s">
        <v>396</v>
      </c>
      <c r="E55" s="267" t="s">
        <v>1116</v>
      </c>
      <c r="F55" s="267" t="s">
        <v>1179</v>
      </c>
      <c r="G55" s="268">
        <v>47</v>
      </c>
      <c r="H55" s="270" t="s">
        <v>1632</v>
      </c>
      <c r="I55" s="270" t="s">
        <v>1638</v>
      </c>
      <c r="J55" s="270" t="s">
        <v>2323</v>
      </c>
      <c r="K55" s="270" t="s">
        <v>539</v>
      </c>
      <c r="L55" s="270" t="s">
        <v>2317</v>
      </c>
      <c r="M55" s="270" t="s">
        <v>2324</v>
      </c>
      <c r="N55" s="270" t="s">
        <v>32</v>
      </c>
      <c r="O55" s="267" t="s">
        <v>2325</v>
      </c>
      <c r="P55" s="267" t="s">
        <v>33</v>
      </c>
    </row>
    <row r="56" spans="2:16" x14ac:dyDescent="0.2">
      <c r="B56" s="316">
        <v>46</v>
      </c>
      <c r="C56" s="267" t="s">
        <v>1093</v>
      </c>
      <c r="D56" s="270" t="s">
        <v>6</v>
      </c>
      <c r="E56" s="267" t="s">
        <v>1123</v>
      </c>
      <c r="F56" s="267" t="s">
        <v>1175</v>
      </c>
      <c r="G56" s="268">
        <v>71</v>
      </c>
      <c r="H56" s="270" t="s">
        <v>2196</v>
      </c>
      <c r="I56" s="270" t="s">
        <v>2326</v>
      </c>
      <c r="J56" s="270" t="s">
        <v>2327</v>
      </c>
      <c r="K56" s="270" t="s">
        <v>539</v>
      </c>
      <c r="L56" s="270" t="s">
        <v>2317</v>
      </c>
      <c r="M56" s="270" t="s">
        <v>2328</v>
      </c>
      <c r="N56" s="270" t="s">
        <v>243</v>
      </c>
      <c r="O56" s="267" t="s">
        <v>2329</v>
      </c>
      <c r="P56" s="267" t="s">
        <v>2241</v>
      </c>
    </row>
    <row r="57" spans="2:16" x14ac:dyDescent="0.2">
      <c r="B57" s="316">
        <v>47</v>
      </c>
      <c r="C57" s="267" t="s">
        <v>1136</v>
      </c>
      <c r="E57" s="267" t="s">
        <v>1099</v>
      </c>
      <c r="F57" s="267" t="s">
        <v>2260</v>
      </c>
    </row>
    <row r="58" spans="2:16" x14ac:dyDescent="0.2">
      <c r="B58" s="316">
        <v>48</v>
      </c>
      <c r="C58" s="267" t="s">
        <v>250</v>
      </c>
      <c r="D58" s="270" t="s">
        <v>396</v>
      </c>
      <c r="E58" s="267" t="s">
        <v>1110</v>
      </c>
      <c r="F58" s="267" t="s">
        <v>1181</v>
      </c>
      <c r="G58" s="268">
        <v>67</v>
      </c>
      <c r="H58" s="270" t="s">
        <v>1632</v>
      </c>
      <c r="I58" s="270" t="s">
        <v>1632</v>
      </c>
      <c r="J58" s="270" t="s">
        <v>2330</v>
      </c>
      <c r="K58" s="270" t="s">
        <v>539</v>
      </c>
      <c r="L58" s="270" t="s">
        <v>2317</v>
      </c>
      <c r="M58" s="270" t="s">
        <v>2331</v>
      </c>
      <c r="N58" s="270" t="s">
        <v>102</v>
      </c>
      <c r="O58" s="267" t="s">
        <v>2332</v>
      </c>
      <c r="P58" s="267" t="s">
        <v>2249</v>
      </c>
    </row>
    <row r="59" spans="2:16" x14ac:dyDescent="0.2">
      <c r="B59" s="316">
        <v>49</v>
      </c>
      <c r="C59" s="267" t="s">
        <v>250</v>
      </c>
      <c r="D59" s="270" t="s">
        <v>6</v>
      </c>
      <c r="E59" s="267" t="s">
        <v>9</v>
      </c>
      <c r="F59" s="267" t="s">
        <v>1175</v>
      </c>
      <c r="G59" s="268">
        <v>55</v>
      </c>
      <c r="H59" s="270" t="s">
        <v>2333</v>
      </c>
      <c r="I59" s="270" t="s">
        <v>2334</v>
      </c>
      <c r="J59" s="270" t="s">
        <v>2335</v>
      </c>
      <c r="K59" s="270" t="s">
        <v>539</v>
      </c>
      <c r="L59" s="270" t="s">
        <v>2317</v>
      </c>
      <c r="M59" s="270" t="s">
        <v>2336</v>
      </c>
      <c r="N59" s="270" t="s">
        <v>39</v>
      </c>
      <c r="O59" s="267" t="s">
        <v>2337</v>
      </c>
      <c r="P59" s="267" t="s">
        <v>3371</v>
      </c>
    </row>
    <row r="60" spans="2:16" x14ac:dyDescent="0.2">
      <c r="B60" s="316">
        <v>50</v>
      </c>
      <c r="C60" s="267" t="s">
        <v>1110</v>
      </c>
      <c r="D60" s="270" t="s">
        <v>396</v>
      </c>
      <c r="E60" s="267" t="s">
        <v>1099</v>
      </c>
      <c r="F60" s="267" t="s">
        <v>1179</v>
      </c>
      <c r="G60" s="268">
        <v>40</v>
      </c>
      <c r="H60" s="270" t="s">
        <v>1632</v>
      </c>
      <c r="I60" s="270" t="s">
        <v>1632</v>
      </c>
      <c r="J60" s="270" t="s">
        <v>2338</v>
      </c>
      <c r="K60" s="270" t="s">
        <v>539</v>
      </c>
      <c r="L60" s="270" t="s">
        <v>2317</v>
      </c>
      <c r="M60" s="270" t="s">
        <v>719</v>
      </c>
      <c r="N60" s="270" t="s">
        <v>239</v>
      </c>
      <c r="O60" s="267" t="s">
        <v>2339</v>
      </c>
      <c r="P60" s="267" t="s">
        <v>2259</v>
      </c>
    </row>
    <row r="61" spans="2:16" x14ac:dyDescent="0.2">
      <c r="B61" s="316">
        <v>51</v>
      </c>
      <c r="C61" s="267" t="s">
        <v>1093</v>
      </c>
      <c r="E61" s="267" t="s">
        <v>1136</v>
      </c>
      <c r="F61" s="267" t="s">
        <v>2260</v>
      </c>
    </row>
    <row r="62" spans="2:16" x14ac:dyDescent="0.2">
      <c r="B62" s="316">
        <v>52</v>
      </c>
      <c r="C62" s="267" t="s">
        <v>1123</v>
      </c>
      <c r="D62" s="270" t="s">
        <v>396</v>
      </c>
      <c r="E62" s="267" t="s">
        <v>1116</v>
      </c>
      <c r="F62" s="267" t="s">
        <v>1181</v>
      </c>
      <c r="G62" s="268">
        <v>51</v>
      </c>
      <c r="H62" s="270" t="s">
        <v>1632</v>
      </c>
      <c r="I62" s="270" t="s">
        <v>2340</v>
      </c>
      <c r="J62" s="270" t="s">
        <v>2341</v>
      </c>
      <c r="K62" s="270" t="s">
        <v>539</v>
      </c>
      <c r="L62" s="270" t="s">
        <v>2317</v>
      </c>
      <c r="M62" s="270" t="s">
        <v>2342</v>
      </c>
      <c r="N62" s="270" t="s">
        <v>92</v>
      </c>
      <c r="O62" s="267" t="s">
        <v>2343</v>
      </c>
      <c r="P62" s="267" t="s">
        <v>349</v>
      </c>
    </row>
    <row r="63" spans="2:16" x14ac:dyDescent="0.2">
      <c r="B63" s="316">
        <v>53</v>
      </c>
      <c r="C63" s="267" t="s">
        <v>9</v>
      </c>
      <c r="D63" s="270" t="s">
        <v>396</v>
      </c>
      <c r="E63" s="267" t="s">
        <v>1123</v>
      </c>
      <c r="F63" s="267" t="s">
        <v>1179</v>
      </c>
      <c r="G63" s="268">
        <v>48</v>
      </c>
      <c r="H63" s="270" t="s">
        <v>1631</v>
      </c>
      <c r="I63" s="270" t="s">
        <v>1632</v>
      </c>
      <c r="J63" s="270" t="s">
        <v>2344</v>
      </c>
      <c r="K63" s="270" t="s">
        <v>539</v>
      </c>
      <c r="L63" s="270" t="s">
        <v>2317</v>
      </c>
      <c r="M63" s="270" t="s">
        <v>2345</v>
      </c>
      <c r="N63" s="270" t="s">
        <v>83</v>
      </c>
      <c r="O63" s="267" t="s">
        <v>2346</v>
      </c>
      <c r="P63" s="267" t="s">
        <v>3372</v>
      </c>
    </row>
    <row r="64" spans="2:16" x14ac:dyDescent="0.2">
      <c r="B64" s="316">
        <v>54</v>
      </c>
      <c r="C64" s="267" t="s">
        <v>1136</v>
      </c>
      <c r="E64" s="267" t="s">
        <v>1116</v>
      </c>
      <c r="F64" s="267" t="s">
        <v>2260</v>
      </c>
    </row>
    <row r="65" spans="2:16" x14ac:dyDescent="0.2">
      <c r="B65" s="316">
        <v>55</v>
      </c>
      <c r="C65" s="267" t="s">
        <v>1093</v>
      </c>
      <c r="D65" s="270" t="s">
        <v>6</v>
      </c>
      <c r="E65" s="267" t="s">
        <v>1110</v>
      </c>
      <c r="F65" s="267" t="s">
        <v>1175</v>
      </c>
      <c r="G65" s="268">
        <v>63</v>
      </c>
      <c r="H65" s="270" t="s">
        <v>2196</v>
      </c>
      <c r="I65" s="270" t="s">
        <v>2347</v>
      </c>
      <c r="J65" s="270" t="s">
        <v>1616</v>
      </c>
      <c r="K65" s="270" t="s">
        <v>539</v>
      </c>
      <c r="L65" s="270" t="s">
        <v>2348</v>
      </c>
      <c r="M65" s="270" t="s">
        <v>2349</v>
      </c>
      <c r="N65" s="270" t="s">
        <v>1783</v>
      </c>
      <c r="O65" s="267" t="s">
        <v>2350</v>
      </c>
      <c r="P65" s="267" t="s">
        <v>2274</v>
      </c>
    </row>
    <row r="66" spans="2:16" x14ac:dyDescent="0.2">
      <c r="B66" s="316">
        <v>56</v>
      </c>
      <c r="C66" s="267" t="s">
        <v>1099</v>
      </c>
      <c r="D66" s="270" t="s">
        <v>396</v>
      </c>
      <c r="E66" s="267" t="s">
        <v>250</v>
      </c>
      <c r="F66" s="267" t="s">
        <v>1179</v>
      </c>
      <c r="G66" s="268">
        <v>64</v>
      </c>
      <c r="H66" s="270" t="s">
        <v>1632</v>
      </c>
      <c r="I66" s="270" t="s">
        <v>1631</v>
      </c>
      <c r="J66" s="270" t="s">
        <v>2351</v>
      </c>
      <c r="K66" s="270" t="s">
        <v>539</v>
      </c>
      <c r="L66" s="270" t="s">
        <v>2348</v>
      </c>
      <c r="M66" s="270" t="s">
        <v>2352</v>
      </c>
      <c r="N66" s="270" t="s">
        <v>38</v>
      </c>
      <c r="O66" s="267" t="s">
        <v>2353</v>
      </c>
      <c r="P66" s="267" t="s">
        <v>3373</v>
      </c>
    </row>
    <row r="67" spans="2:16" x14ac:dyDescent="0.2">
      <c r="B67" s="316">
        <v>57</v>
      </c>
      <c r="C67" s="267" t="s">
        <v>1099</v>
      </c>
      <c r="D67" s="270" t="s">
        <v>396</v>
      </c>
      <c r="E67" s="267" t="s">
        <v>9</v>
      </c>
      <c r="F67" s="267" t="s">
        <v>1187</v>
      </c>
      <c r="G67" s="268">
        <v>92</v>
      </c>
      <c r="H67" s="270" t="s">
        <v>1632</v>
      </c>
      <c r="I67" s="270" t="s">
        <v>1632</v>
      </c>
      <c r="J67" s="270" t="s">
        <v>2354</v>
      </c>
      <c r="K67" s="270" t="s">
        <v>539</v>
      </c>
      <c r="L67" s="270" t="s">
        <v>2348</v>
      </c>
      <c r="M67" s="270" t="s">
        <v>2355</v>
      </c>
      <c r="N67" s="270" t="s">
        <v>101</v>
      </c>
      <c r="O67" s="267" t="s">
        <v>2356</v>
      </c>
      <c r="P67" s="267" t="s">
        <v>3374</v>
      </c>
    </row>
    <row r="68" spans="2:16" x14ac:dyDescent="0.2">
      <c r="B68" s="316">
        <v>58</v>
      </c>
      <c r="C68" s="267" t="s">
        <v>1093</v>
      </c>
      <c r="D68" s="270" t="s">
        <v>12</v>
      </c>
      <c r="E68" s="267" t="s">
        <v>250</v>
      </c>
      <c r="F68" s="267" t="s">
        <v>1175</v>
      </c>
      <c r="G68" s="268">
        <v>56</v>
      </c>
      <c r="H68" s="270" t="s">
        <v>2357</v>
      </c>
      <c r="I68" s="270" t="s">
        <v>2358</v>
      </c>
      <c r="J68" s="270" t="s">
        <v>2359</v>
      </c>
      <c r="K68" s="270" t="s">
        <v>539</v>
      </c>
      <c r="L68" s="270" t="s">
        <v>2348</v>
      </c>
      <c r="M68" s="270" t="s">
        <v>2360</v>
      </c>
      <c r="N68" s="270" t="s">
        <v>71</v>
      </c>
      <c r="O68" s="267" t="s">
        <v>2361</v>
      </c>
      <c r="P68" s="267" t="s">
        <v>2362</v>
      </c>
    </row>
    <row r="69" spans="2:16" x14ac:dyDescent="0.2">
      <c r="B69" s="316">
        <v>59</v>
      </c>
      <c r="C69" s="267" t="s">
        <v>1116</v>
      </c>
      <c r="D69" s="270" t="s">
        <v>396</v>
      </c>
      <c r="E69" s="267" t="s">
        <v>1110</v>
      </c>
      <c r="F69" s="267" t="s">
        <v>1187</v>
      </c>
      <c r="G69" s="268">
        <v>50</v>
      </c>
      <c r="H69" s="270" t="s">
        <v>1632</v>
      </c>
      <c r="I69" s="270" t="s">
        <v>1632</v>
      </c>
      <c r="J69" s="270" t="s">
        <v>2363</v>
      </c>
      <c r="K69" s="270" t="s">
        <v>539</v>
      </c>
      <c r="L69" s="270" t="s">
        <v>2348</v>
      </c>
      <c r="M69" s="270" t="s">
        <v>2364</v>
      </c>
      <c r="N69" s="270" t="s">
        <v>362</v>
      </c>
      <c r="O69" s="267" t="s">
        <v>2365</v>
      </c>
      <c r="P69" s="267" t="s">
        <v>2999</v>
      </c>
    </row>
    <row r="70" spans="2:16" x14ac:dyDescent="0.2">
      <c r="B70" s="316">
        <v>60</v>
      </c>
      <c r="C70" s="267" t="s">
        <v>1136</v>
      </c>
      <c r="E70" s="267" t="s">
        <v>1123</v>
      </c>
      <c r="F70" s="267" t="s">
        <v>2260</v>
      </c>
    </row>
    <row r="71" spans="2:16" x14ac:dyDescent="0.2">
      <c r="B71" s="316">
        <v>61</v>
      </c>
      <c r="C71" s="267" t="s">
        <v>1136</v>
      </c>
      <c r="E71" s="267" t="s">
        <v>9</v>
      </c>
      <c r="F71" s="267" t="s">
        <v>2260</v>
      </c>
    </row>
    <row r="72" spans="2:16" x14ac:dyDescent="0.2">
      <c r="B72" s="316">
        <v>62</v>
      </c>
      <c r="C72" s="267" t="s">
        <v>1110</v>
      </c>
      <c r="D72" s="270" t="s">
        <v>6</v>
      </c>
      <c r="E72" s="267" t="s">
        <v>1123</v>
      </c>
      <c r="F72" s="267" t="s">
        <v>1175</v>
      </c>
      <c r="G72" s="268">
        <v>41</v>
      </c>
      <c r="H72" s="270" t="s">
        <v>2366</v>
      </c>
      <c r="I72" s="270" t="s">
        <v>2367</v>
      </c>
      <c r="J72" s="270" t="s">
        <v>2368</v>
      </c>
      <c r="K72" s="270" t="s">
        <v>539</v>
      </c>
      <c r="L72" s="270" t="s">
        <v>2348</v>
      </c>
      <c r="M72" s="270" t="s">
        <v>2369</v>
      </c>
      <c r="N72" s="270" t="s">
        <v>113</v>
      </c>
      <c r="O72" s="267" t="s">
        <v>2370</v>
      </c>
      <c r="P72" s="267" t="s">
        <v>2371</v>
      </c>
    </row>
    <row r="73" spans="2:16" x14ac:dyDescent="0.2">
      <c r="B73" s="316">
        <v>63</v>
      </c>
      <c r="C73" s="267" t="s">
        <v>250</v>
      </c>
      <c r="D73" s="270" t="s">
        <v>6</v>
      </c>
      <c r="E73" s="267" t="s">
        <v>1116</v>
      </c>
      <c r="F73" s="267" t="s">
        <v>1175</v>
      </c>
      <c r="G73" s="268">
        <v>46</v>
      </c>
      <c r="H73" s="270" t="s">
        <v>2372</v>
      </c>
      <c r="I73" s="270" t="s">
        <v>2373</v>
      </c>
      <c r="J73" s="270" t="s">
        <v>2374</v>
      </c>
      <c r="K73" s="270" t="s">
        <v>539</v>
      </c>
      <c r="L73" s="270" t="s">
        <v>2348</v>
      </c>
      <c r="M73" s="270" t="s">
        <v>2375</v>
      </c>
      <c r="N73" s="270" t="s">
        <v>93</v>
      </c>
      <c r="O73" s="267" t="s">
        <v>2376</v>
      </c>
      <c r="P73" s="267" t="s">
        <v>3375</v>
      </c>
    </row>
    <row r="74" spans="2:16" x14ac:dyDescent="0.2">
      <c r="B74" s="316">
        <v>64</v>
      </c>
      <c r="C74" s="267" t="s">
        <v>1099</v>
      </c>
      <c r="D74" s="270" t="s">
        <v>6</v>
      </c>
      <c r="E74" s="267" t="s">
        <v>1093</v>
      </c>
      <c r="F74" s="267" t="s">
        <v>1175</v>
      </c>
      <c r="G74" s="268">
        <v>36</v>
      </c>
      <c r="H74" s="270" t="s">
        <v>2377</v>
      </c>
      <c r="I74" s="270" t="s">
        <v>2378</v>
      </c>
      <c r="J74" s="270" t="s">
        <v>2379</v>
      </c>
      <c r="K74" s="270" t="s">
        <v>539</v>
      </c>
      <c r="L74" s="270" t="s">
        <v>2348</v>
      </c>
      <c r="M74" s="270" t="s">
        <v>2380</v>
      </c>
      <c r="N74" s="270" t="s">
        <v>41</v>
      </c>
      <c r="O74" s="267" t="s">
        <v>2381</v>
      </c>
      <c r="P74" s="267" t="s">
        <v>3376</v>
      </c>
    </row>
    <row r="75" spans="2:16" x14ac:dyDescent="0.2">
      <c r="B75" s="316">
        <v>65</v>
      </c>
      <c r="C75" s="267" t="s">
        <v>1093</v>
      </c>
      <c r="D75" s="270" t="s">
        <v>6</v>
      </c>
      <c r="E75" s="267" t="s">
        <v>9</v>
      </c>
      <c r="F75" s="267" t="s">
        <v>1175</v>
      </c>
      <c r="G75" s="268">
        <v>62</v>
      </c>
      <c r="H75" s="270" t="s">
        <v>2382</v>
      </c>
      <c r="I75" s="270" t="s">
        <v>2383</v>
      </c>
      <c r="J75" s="270" t="s">
        <v>2384</v>
      </c>
      <c r="K75" s="270" t="s">
        <v>539</v>
      </c>
      <c r="L75" s="270" t="s">
        <v>2348</v>
      </c>
      <c r="M75" s="270" t="s">
        <v>2385</v>
      </c>
      <c r="N75" s="270" t="s">
        <v>58</v>
      </c>
      <c r="O75" s="267" t="s">
        <v>2386</v>
      </c>
      <c r="P75" s="267" t="s">
        <v>2387</v>
      </c>
    </row>
    <row r="76" spans="2:16" x14ac:dyDescent="0.2">
      <c r="B76" s="316">
        <v>66</v>
      </c>
      <c r="C76" s="267" t="s">
        <v>1116</v>
      </c>
      <c r="D76" s="270" t="s">
        <v>12</v>
      </c>
      <c r="E76" s="267" t="s">
        <v>1099</v>
      </c>
      <c r="F76" s="267" t="s">
        <v>1175</v>
      </c>
      <c r="G76" s="268">
        <v>92</v>
      </c>
      <c r="H76" s="270" t="s">
        <v>2388</v>
      </c>
      <c r="I76" s="270" t="s">
        <v>2389</v>
      </c>
      <c r="J76" s="270" t="s">
        <v>2390</v>
      </c>
      <c r="K76" s="270" t="s">
        <v>539</v>
      </c>
      <c r="L76" s="270" t="s">
        <v>2391</v>
      </c>
      <c r="M76" s="270" t="s">
        <v>2392</v>
      </c>
      <c r="N76" s="270" t="s">
        <v>41</v>
      </c>
      <c r="O76" s="267" t="s">
        <v>2393</v>
      </c>
      <c r="P76" s="267" t="s">
        <v>2394</v>
      </c>
    </row>
    <row r="77" spans="2:16" x14ac:dyDescent="0.2">
      <c r="B77" s="316">
        <v>67</v>
      </c>
      <c r="C77" s="267" t="s">
        <v>1123</v>
      </c>
      <c r="D77" s="270" t="s">
        <v>396</v>
      </c>
      <c r="E77" s="267" t="s">
        <v>250</v>
      </c>
      <c r="F77" s="267" t="s">
        <v>1187</v>
      </c>
      <c r="G77" s="268">
        <v>39</v>
      </c>
      <c r="H77" s="270" t="s">
        <v>1632</v>
      </c>
      <c r="I77" s="270" t="s">
        <v>2395</v>
      </c>
      <c r="J77" s="270" t="s">
        <v>2396</v>
      </c>
      <c r="K77" s="270" t="s">
        <v>539</v>
      </c>
      <c r="L77" s="270" t="s">
        <v>2391</v>
      </c>
      <c r="M77" s="270" t="s">
        <v>2397</v>
      </c>
      <c r="N77" s="270" t="s">
        <v>82</v>
      </c>
      <c r="O77" s="267" t="s">
        <v>2398</v>
      </c>
      <c r="P77" s="267" t="s">
        <v>3377</v>
      </c>
    </row>
    <row r="78" spans="2:16" x14ac:dyDescent="0.2">
      <c r="B78" s="316">
        <v>68</v>
      </c>
      <c r="C78" s="267" t="s">
        <v>1110</v>
      </c>
      <c r="E78" s="267" t="s">
        <v>1136</v>
      </c>
      <c r="F78" s="267" t="s">
        <v>2260</v>
      </c>
    </row>
    <row r="79" spans="2:16" x14ac:dyDescent="0.2">
      <c r="B79" s="316">
        <v>69</v>
      </c>
      <c r="C79" s="267" t="s">
        <v>9</v>
      </c>
      <c r="D79" s="270" t="s">
        <v>6</v>
      </c>
      <c r="E79" s="267" t="s">
        <v>1110</v>
      </c>
      <c r="F79" s="267" t="s">
        <v>1175</v>
      </c>
      <c r="G79" s="268">
        <v>56</v>
      </c>
      <c r="H79" s="270" t="s">
        <v>2399</v>
      </c>
      <c r="I79" s="270" t="s">
        <v>2400</v>
      </c>
      <c r="J79" s="270" t="s">
        <v>2401</v>
      </c>
      <c r="K79" s="270" t="s">
        <v>539</v>
      </c>
      <c r="L79" s="270" t="s">
        <v>2391</v>
      </c>
      <c r="M79" s="270" t="s">
        <v>2402</v>
      </c>
      <c r="N79" s="270" t="s">
        <v>365</v>
      </c>
      <c r="O79" s="267" t="s">
        <v>2403</v>
      </c>
      <c r="P79" s="267" t="s">
        <v>3378</v>
      </c>
    </row>
    <row r="80" spans="2:16" x14ac:dyDescent="0.2">
      <c r="B80" s="316">
        <v>70</v>
      </c>
      <c r="C80" s="267" t="s">
        <v>1136</v>
      </c>
      <c r="E80" s="267" t="s">
        <v>250</v>
      </c>
      <c r="F80" s="267" t="s">
        <v>2260</v>
      </c>
    </row>
    <row r="81" spans="2:16" x14ac:dyDescent="0.2">
      <c r="B81" s="316">
        <v>71</v>
      </c>
      <c r="C81" s="267" t="s">
        <v>1099</v>
      </c>
      <c r="D81" s="270" t="s">
        <v>6</v>
      </c>
      <c r="E81" s="267" t="s">
        <v>1123</v>
      </c>
      <c r="F81" s="267" t="s">
        <v>1175</v>
      </c>
      <c r="G81" s="268">
        <v>94</v>
      </c>
      <c r="H81" s="270" t="s">
        <v>2404</v>
      </c>
      <c r="I81" s="270" t="s">
        <v>2405</v>
      </c>
      <c r="J81" s="270" t="s">
        <v>2406</v>
      </c>
      <c r="K81" s="270" t="s">
        <v>539</v>
      </c>
      <c r="L81" s="270" t="s">
        <v>2391</v>
      </c>
      <c r="M81" s="270" t="s">
        <v>2407</v>
      </c>
      <c r="N81" s="270" t="s">
        <v>367</v>
      </c>
      <c r="O81" s="267" t="s">
        <v>2408</v>
      </c>
      <c r="P81" s="267" t="s">
        <v>471</v>
      </c>
    </row>
    <row r="82" spans="2:16" x14ac:dyDescent="0.2">
      <c r="B82" s="316">
        <v>72</v>
      </c>
      <c r="C82" s="267" t="s">
        <v>1093</v>
      </c>
      <c r="D82" s="270" t="s">
        <v>396</v>
      </c>
      <c r="E82" s="267" t="s">
        <v>1116</v>
      </c>
      <c r="F82" s="267" t="s">
        <v>1179</v>
      </c>
      <c r="G82" s="268">
        <v>53</v>
      </c>
      <c r="H82" s="270" t="s">
        <v>1632</v>
      </c>
      <c r="I82" s="270" t="s">
        <v>1638</v>
      </c>
      <c r="J82" s="270" t="s">
        <v>2409</v>
      </c>
      <c r="K82" s="270" t="s">
        <v>539</v>
      </c>
      <c r="L82" s="270" t="s">
        <v>2391</v>
      </c>
      <c r="M82" s="270" t="s">
        <v>2410</v>
      </c>
      <c r="N82" s="270" t="s">
        <v>368</v>
      </c>
      <c r="O82" s="267" t="s">
        <v>2411</v>
      </c>
      <c r="P82" s="267" t="s">
        <v>2412</v>
      </c>
    </row>
    <row r="83" spans="2:16" x14ac:dyDescent="0.2">
      <c r="B83" s="316">
        <v>73</v>
      </c>
      <c r="C83" s="267" t="s">
        <v>1116</v>
      </c>
      <c r="D83" s="270" t="s">
        <v>396</v>
      </c>
      <c r="E83" s="267" t="s">
        <v>9</v>
      </c>
      <c r="F83" s="267" t="s">
        <v>1181</v>
      </c>
      <c r="G83" s="268">
        <v>44</v>
      </c>
      <c r="H83" s="270" t="s">
        <v>2413</v>
      </c>
      <c r="I83" s="270" t="s">
        <v>1632</v>
      </c>
      <c r="J83" s="270" t="s">
        <v>2414</v>
      </c>
      <c r="K83" s="270" t="s">
        <v>539</v>
      </c>
      <c r="L83" s="270" t="s">
        <v>2391</v>
      </c>
      <c r="M83" s="270" t="s">
        <v>2415</v>
      </c>
      <c r="N83" s="270" t="s">
        <v>259</v>
      </c>
      <c r="O83" s="267" t="s">
        <v>2416</v>
      </c>
      <c r="P83" s="267" t="s">
        <v>3379</v>
      </c>
    </row>
    <row r="84" spans="2:16" x14ac:dyDescent="0.2">
      <c r="B84" s="316">
        <v>74</v>
      </c>
      <c r="C84" s="267" t="s">
        <v>1123</v>
      </c>
      <c r="D84" s="270" t="s">
        <v>12</v>
      </c>
      <c r="E84" s="267" t="s">
        <v>1093</v>
      </c>
      <c r="F84" s="267" t="s">
        <v>1175</v>
      </c>
      <c r="G84" s="268">
        <v>69</v>
      </c>
      <c r="H84" s="270" t="s">
        <v>2417</v>
      </c>
      <c r="I84" s="270" t="s">
        <v>2357</v>
      </c>
      <c r="J84" s="270" t="s">
        <v>2418</v>
      </c>
      <c r="K84" s="270" t="s">
        <v>539</v>
      </c>
      <c r="L84" s="270" t="s">
        <v>2391</v>
      </c>
      <c r="M84" s="270" t="s">
        <v>2419</v>
      </c>
      <c r="N84" s="270" t="s">
        <v>252</v>
      </c>
      <c r="O84" s="267" t="s">
        <v>2420</v>
      </c>
      <c r="P84" s="267" t="s">
        <v>3380</v>
      </c>
    </row>
    <row r="85" spans="2:16" x14ac:dyDescent="0.2">
      <c r="B85" s="316">
        <v>75</v>
      </c>
      <c r="C85" s="267" t="s">
        <v>1099</v>
      </c>
      <c r="E85" s="267" t="s">
        <v>1136</v>
      </c>
      <c r="F85" s="267" t="s">
        <v>2260</v>
      </c>
    </row>
    <row r="86" spans="2:16" x14ac:dyDescent="0.2">
      <c r="B86" s="316">
        <v>76</v>
      </c>
      <c r="C86" s="267" t="s">
        <v>1110</v>
      </c>
      <c r="D86" s="270" t="s">
        <v>6</v>
      </c>
      <c r="E86" s="267" t="s">
        <v>250</v>
      </c>
      <c r="F86" s="267" t="s">
        <v>1175</v>
      </c>
      <c r="G86" s="268">
        <v>68</v>
      </c>
      <c r="H86" s="270" t="s">
        <v>2421</v>
      </c>
      <c r="I86" s="270" t="s">
        <v>2422</v>
      </c>
      <c r="J86" s="270" t="s">
        <v>2423</v>
      </c>
      <c r="K86" s="270" t="s">
        <v>539</v>
      </c>
      <c r="L86" s="270" t="s">
        <v>2391</v>
      </c>
      <c r="M86" s="270" t="s">
        <v>2419</v>
      </c>
      <c r="N86" s="270" t="s">
        <v>236</v>
      </c>
      <c r="O86" s="267" t="s">
        <v>2424</v>
      </c>
      <c r="P86" s="267" t="s">
        <v>3381</v>
      </c>
    </row>
    <row r="87" spans="2:16" x14ac:dyDescent="0.2">
      <c r="B87" s="316">
        <v>77</v>
      </c>
      <c r="C87" s="267" t="s">
        <v>9</v>
      </c>
      <c r="D87" s="270" t="s">
        <v>396</v>
      </c>
      <c r="E87" s="267" t="s">
        <v>250</v>
      </c>
      <c r="F87" s="267" t="s">
        <v>1179</v>
      </c>
      <c r="G87" s="268">
        <v>55</v>
      </c>
      <c r="H87" s="270" t="s">
        <v>1632</v>
      </c>
      <c r="I87" s="270" t="s">
        <v>2250</v>
      </c>
      <c r="J87" s="270" t="s">
        <v>2425</v>
      </c>
      <c r="K87" s="270" t="s">
        <v>539</v>
      </c>
      <c r="L87" s="270" t="s">
        <v>2426</v>
      </c>
      <c r="M87" s="270" t="s">
        <v>2427</v>
      </c>
      <c r="N87" s="270" t="s">
        <v>2428</v>
      </c>
      <c r="O87" s="267" t="s">
        <v>2429</v>
      </c>
      <c r="P87" s="267" t="s">
        <v>2430</v>
      </c>
    </row>
    <row r="88" spans="2:16" x14ac:dyDescent="0.2">
      <c r="B88" s="316">
        <v>78</v>
      </c>
      <c r="C88" s="267" t="s">
        <v>1099</v>
      </c>
      <c r="D88" s="270" t="s">
        <v>6</v>
      </c>
      <c r="E88" s="267" t="s">
        <v>1110</v>
      </c>
      <c r="F88" s="267" t="s">
        <v>1175</v>
      </c>
      <c r="G88" s="268">
        <v>81</v>
      </c>
      <c r="H88" s="270" t="s">
        <v>2431</v>
      </c>
      <c r="I88" s="270" t="s">
        <v>2432</v>
      </c>
      <c r="J88" s="270" t="s">
        <v>2433</v>
      </c>
      <c r="K88" s="270" t="s">
        <v>539</v>
      </c>
      <c r="L88" s="270" t="s">
        <v>2426</v>
      </c>
      <c r="M88" s="270" t="s">
        <v>2434</v>
      </c>
      <c r="N88" s="270" t="s">
        <v>261</v>
      </c>
      <c r="O88" s="267" t="s">
        <v>2435</v>
      </c>
      <c r="P88" s="267" t="s">
        <v>377</v>
      </c>
    </row>
    <row r="89" spans="2:16" x14ac:dyDescent="0.2">
      <c r="B89" s="316">
        <v>79</v>
      </c>
      <c r="C89" s="267" t="s">
        <v>1136</v>
      </c>
      <c r="E89" s="267" t="s">
        <v>1093</v>
      </c>
      <c r="F89" s="267" t="s">
        <v>2260</v>
      </c>
    </row>
    <row r="90" spans="2:16" x14ac:dyDescent="0.2">
      <c r="B90" s="316">
        <v>80</v>
      </c>
      <c r="C90" s="267" t="s">
        <v>1116</v>
      </c>
      <c r="D90" s="270" t="s">
        <v>6</v>
      </c>
      <c r="E90" s="267" t="s">
        <v>1123</v>
      </c>
      <c r="F90" s="267" t="s">
        <v>1175</v>
      </c>
      <c r="G90" s="268">
        <v>98</v>
      </c>
      <c r="H90" s="270" t="s">
        <v>2436</v>
      </c>
      <c r="I90" s="270" t="s">
        <v>2437</v>
      </c>
      <c r="J90" s="270" t="s">
        <v>2438</v>
      </c>
      <c r="K90" s="270" t="s">
        <v>539</v>
      </c>
      <c r="L90" s="270" t="s">
        <v>2426</v>
      </c>
      <c r="M90" s="270" t="s">
        <v>2439</v>
      </c>
      <c r="N90" s="270" t="s">
        <v>255</v>
      </c>
      <c r="O90" s="267" t="s">
        <v>2440</v>
      </c>
      <c r="P90" s="267" t="s">
        <v>2441</v>
      </c>
    </row>
    <row r="91" spans="2:16" x14ac:dyDescent="0.2">
      <c r="B91" s="316">
        <v>81</v>
      </c>
      <c r="C91" s="267" t="s">
        <v>1123</v>
      </c>
      <c r="D91" s="270" t="s">
        <v>6</v>
      </c>
      <c r="E91" s="267" t="s">
        <v>9</v>
      </c>
      <c r="F91" s="267" t="s">
        <v>1175</v>
      </c>
      <c r="G91" s="268">
        <v>82</v>
      </c>
      <c r="H91" s="270" t="s">
        <v>2442</v>
      </c>
      <c r="I91" s="270" t="s">
        <v>1752</v>
      </c>
      <c r="J91" s="270" t="s">
        <v>2443</v>
      </c>
      <c r="K91" s="270" t="s">
        <v>539</v>
      </c>
      <c r="L91" s="270" t="s">
        <v>2426</v>
      </c>
      <c r="M91" s="270" t="s">
        <v>2444</v>
      </c>
      <c r="N91" s="270" t="s">
        <v>368</v>
      </c>
      <c r="O91" s="267" t="s">
        <v>2445</v>
      </c>
      <c r="P91" s="267" t="s">
        <v>2446</v>
      </c>
    </row>
    <row r="92" spans="2:16" x14ac:dyDescent="0.2">
      <c r="B92" s="316">
        <v>82</v>
      </c>
      <c r="C92" s="267" t="s">
        <v>1116</v>
      </c>
      <c r="E92" s="267" t="s">
        <v>1136</v>
      </c>
      <c r="F92" s="267" t="s">
        <v>2260</v>
      </c>
    </row>
    <row r="93" spans="2:16" x14ac:dyDescent="0.2">
      <c r="B93" s="316">
        <v>83</v>
      </c>
      <c r="C93" s="267" t="s">
        <v>1110</v>
      </c>
      <c r="D93" s="270" t="s">
        <v>396</v>
      </c>
      <c r="E93" s="267" t="s">
        <v>1093</v>
      </c>
      <c r="F93" s="267" t="s">
        <v>1181</v>
      </c>
      <c r="G93" s="268">
        <v>72</v>
      </c>
      <c r="H93" s="270" t="s">
        <v>1632</v>
      </c>
      <c r="I93" s="270" t="s">
        <v>1632</v>
      </c>
      <c r="J93" s="270" t="s">
        <v>2447</v>
      </c>
      <c r="K93" s="270" t="s">
        <v>539</v>
      </c>
      <c r="L93" s="270" t="s">
        <v>2426</v>
      </c>
      <c r="M93" s="270" t="s">
        <v>2448</v>
      </c>
      <c r="N93" s="270" t="s">
        <v>372</v>
      </c>
      <c r="O93" s="267" t="s">
        <v>2449</v>
      </c>
      <c r="P93" s="267" t="s">
        <v>373</v>
      </c>
    </row>
    <row r="94" spans="2:16" x14ac:dyDescent="0.2">
      <c r="B94" s="316">
        <v>84</v>
      </c>
      <c r="C94" s="267" t="s">
        <v>250</v>
      </c>
      <c r="D94" s="270" t="s">
        <v>396</v>
      </c>
      <c r="E94" s="267" t="s">
        <v>1099</v>
      </c>
      <c r="F94" s="267" t="s">
        <v>1179</v>
      </c>
      <c r="G94" s="268">
        <v>70</v>
      </c>
      <c r="H94" s="270" t="s">
        <v>2275</v>
      </c>
      <c r="I94" s="270" t="s">
        <v>1632</v>
      </c>
      <c r="J94" s="270" t="s">
        <v>2450</v>
      </c>
      <c r="K94" s="270" t="s">
        <v>539</v>
      </c>
      <c r="L94" s="270" t="s">
        <v>2426</v>
      </c>
      <c r="M94" s="270" t="s">
        <v>2451</v>
      </c>
      <c r="N94" s="270" t="s">
        <v>1189</v>
      </c>
      <c r="O94" s="267" t="s">
        <v>2452</v>
      </c>
      <c r="P94" s="267" t="s">
        <v>2453</v>
      </c>
    </row>
    <row r="95" spans="2:16" x14ac:dyDescent="0.2">
      <c r="B95" s="316">
        <v>85</v>
      </c>
      <c r="C95" s="267" t="s">
        <v>9</v>
      </c>
      <c r="D95" s="270" t="s">
        <v>396</v>
      </c>
      <c r="E95" s="267" t="s">
        <v>1099</v>
      </c>
      <c r="F95" s="267" t="s">
        <v>1179</v>
      </c>
      <c r="G95" s="268">
        <v>64</v>
      </c>
      <c r="H95" s="270" t="s">
        <v>1632</v>
      </c>
      <c r="I95" s="270" t="s">
        <v>1632</v>
      </c>
      <c r="J95" s="270" t="s">
        <v>2454</v>
      </c>
      <c r="K95" s="270" t="s">
        <v>539</v>
      </c>
      <c r="L95" s="270" t="s">
        <v>2426</v>
      </c>
      <c r="M95" s="270" t="s">
        <v>2455</v>
      </c>
      <c r="N95" s="270" t="s">
        <v>101</v>
      </c>
      <c r="O95" s="267" t="s">
        <v>2456</v>
      </c>
      <c r="P95" s="267" t="s">
        <v>3374</v>
      </c>
    </row>
    <row r="96" spans="2:16" x14ac:dyDescent="0.2">
      <c r="B96" s="316">
        <v>86</v>
      </c>
      <c r="C96" s="267" t="s">
        <v>250</v>
      </c>
      <c r="D96" s="270" t="s">
        <v>12</v>
      </c>
      <c r="E96" s="267" t="s">
        <v>1093</v>
      </c>
      <c r="F96" s="267" t="s">
        <v>1175</v>
      </c>
      <c r="G96" s="268">
        <v>92</v>
      </c>
      <c r="H96" s="270" t="s">
        <v>2457</v>
      </c>
      <c r="I96" s="270" t="s">
        <v>2357</v>
      </c>
      <c r="J96" s="270" t="s">
        <v>2458</v>
      </c>
      <c r="K96" s="270" t="s">
        <v>539</v>
      </c>
      <c r="L96" s="270" t="s">
        <v>2459</v>
      </c>
      <c r="M96" s="270" t="s">
        <v>2460</v>
      </c>
      <c r="N96" s="270" t="s">
        <v>71</v>
      </c>
      <c r="O96" s="267" t="s">
        <v>2461</v>
      </c>
      <c r="P96" s="267" t="s">
        <v>2362</v>
      </c>
    </row>
    <row r="97" spans="2:16" x14ac:dyDescent="0.2">
      <c r="B97" s="316">
        <v>87</v>
      </c>
      <c r="C97" s="267" t="s">
        <v>1110</v>
      </c>
      <c r="D97" s="270" t="s">
        <v>396</v>
      </c>
      <c r="E97" s="267" t="s">
        <v>1116</v>
      </c>
      <c r="F97" s="267" t="s">
        <v>1181</v>
      </c>
      <c r="G97" s="268">
        <v>79</v>
      </c>
      <c r="H97" s="270" t="s">
        <v>1632</v>
      </c>
      <c r="I97" s="270" t="s">
        <v>2462</v>
      </c>
      <c r="J97" s="270" t="s">
        <v>2463</v>
      </c>
      <c r="K97" s="270" t="s">
        <v>539</v>
      </c>
      <c r="L97" s="270" t="s">
        <v>2459</v>
      </c>
      <c r="M97" s="270" t="s">
        <v>2464</v>
      </c>
      <c r="N97" s="270" t="s">
        <v>362</v>
      </c>
      <c r="O97" s="267" t="s">
        <v>2465</v>
      </c>
      <c r="P97" s="267" t="s">
        <v>2999</v>
      </c>
    </row>
    <row r="98" spans="2:16" x14ac:dyDescent="0.2">
      <c r="B98" s="316">
        <v>88</v>
      </c>
      <c r="C98" s="267" t="s">
        <v>1123</v>
      </c>
      <c r="E98" s="267" t="s">
        <v>1136</v>
      </c>
      <c r="F98" s="267" t="s">
        <v>2260</v>
      </c>
    </row>
    <row r="99" spans="2:16" x14ac:dyDescent="0.2">
      <c r="B99" s="316">
        <v>89</v>
      </c>
      <c r="C99" s="267" t="s">
        <v>9</v>
      </c>
      <c r="E99" s="267" t="s">
        <v>1136</v>
      </c>
      <c r="F99" s="267" t="s">
        <v>2260</v>
      </c>
    </row>
    <row r="100" spans="2:16" x14ac:dyDescent="0.2">
      <c r="B100" s="316">
        <v>90</v>
      </c>
      <c r="C100" s="267" t="s">
        <v>1123</v>
      </c>
      <c r="D100" s="270" t="s">
        <v>396</v>
      </c>
      <c r="E100" s="267" t="s">
        <v>1110</v>
      </c>
      <c r="F100" s="267" t="s">
        <v>1179</v>
      </c>
      <c r="G100" s="268">
        <v>84</v>
      </c>
      <c r="H100" s="270" t="s">
        <v>1632</v>
      </c>
      <c r="I100" s="270" t="s">
        <v>1632</v>
      </c>
      <c r="J100" s="270" t="s">
        <v>2466</v>
      </c>
      <c r="K100" s="270" t="s">
        <v>539</v>
      </c>
      <c r="L100" s="270" t="s">
        <v>2459</v>
      </c>
      <c r="M100" s="270" t="s">
        <v>2467</v>
      </c>
      <c r="N100" s="270" t="s">
        <v>113</v>
      </c>
      <c r="O100" s="267" t="s">
        <v>2468</v>
      </c>
      <c r="P100" s="267" t="s">
        <v>2371</v>
      </c>
    </row>
    <row r="101" spans="2:16" x14ac:dyDescent="0.2">
      <c r="B101" s="316">
        <v>91</v>
      </c>
      <c r="C101" s="267" t="s">
        <v>1116</v>
      </c>
      <c r="D101" s="270" t="s">
        <v>396</v>
      </c>
      <c r="E101" s="267" t="s">
        <v>250</v>
      </c>
      <c r="F101" s="267" t="s">
        <v>1187</v>
      </c>
      <c r="G101" s="268">
        <v>49</v>
      </c>
      <c r="H101" s="270" t="s">
        <v>1631</v>
      </c>
      <c r="I101" s="270" t="s">
        <v>2395</v>
      </c>
      <c r="J101" s="270" t="s">
        <v>2469</v>
      </c>
      <c r="K101" s="270" t="s">
        <v>539</v>
      </c>
      <c r="L101" s="270" t="s">
        <v>2459</v>
      </c>
      <c r="M101" s="270" t="s">
        <v>2470</v>
      </c>
      <c r="N101" s="270" t="s">
        <v>93</v>
      </c>
      <c r="O101" s="267" t="s">
        <v>2471</v>
      </c>
      <c r="P101" s="267" t="s">
        <v>3375</v>
      </c>
    </row>
    <row r="102" spans="2:16" x14ac:dyDescent="0.2">
      <c r="B102" s="316">
        <v>92</v>
      </c>
      <c r="C102" s="267" t="s">
        <v>1093</v>
      </c>
      <c r="D102" s="270" t="s">
        <v>396</v>
      </c>
      <c r="E102" s="267" t="s">
        <v>1099</v>
      </c>
      <c r="F102" s="267" t="s">
        <v>1179</v>
      </c>
      <c r="G102" s="268">
        <v>72</v>
      </c>
      <c r="H102" s="270" t="s">
        <v>1632</v>
      </c>
      <c r="I102" s="270" t="s">
        <v>1632</v>
      </c>
      <c r="J102" s="270" t="s">
        <v>2472</v>
      </c>
      <c r="K102" s="270" t="s">
        <v>539</v>
      </c>
      <c r="L102" s="270" t="s">
        <v>2459</v>
      </c>
      <c r="M102" s="270" t="s">
        <v>2473</v>
      </c>
      <c r="N102" s="270" t="s">
        <v>41</v>
      </c>
      <c r="O102" s="267" t="s">
        <v>2474</v>
      </c>
      <c r="P102" s="267" t="s">
        <v>3376</v>
      </c>
    </row>
    <row r="103" spans="2:16" x14ac:dyDescent="0.2">
      <c r="B103" s="316">
        <v>93</v>
      </c>
      <c r="C103" s="267" t="s">
        <v>9</v>
      </c>
      <c r="D103" s="270" t="s">
        <v>12</v>
      </c>
      <c r="E103" s="267" t="s">
        <v>1093</v>
      </c>
      <c r="F103" s="267" t="s">
        <v>1175</v>
      </c>
      <c r="G103" s="268">
        <v>56</v>
      </c>
      <c r="H103" s="270" t="s">
        <v>454</v>
      </c>
      <c r="I103" s="270" t="s">
        <v>2357</v>
      </c>
      <c r="J103" s="270" t="s">
        <v>2475</v>
      </c>
      <c r="K103" s="270" t="s">
        <v>539</v>
      </c>
      <c r="L103" s="270" t="s">
        <v>2459</v>
      </c>
      <c r="M103" s="270" t="s">
        <v>2476</v>
      </c>
      <c r="N103" s="270" t="s">
        <v>58</v>
      </c>
      <c r="O103" s="267" t="s">
        <v>2477</v>
      </c>
      <c r="P103" s="267" t="s">
        <v>2387</v>
      </c>
    </row>
    <row r="104" spans="2:16" x14ac:dyDescent="0.2">
      <c r="B104" s="316">
        <v>94</v>
      </c>
      <c r="C104" s="267" t="s">
        <v>1099</v>
      </c>
      <c r="D104" s="270" t="s">
        <v>6</v>
      </c>
      <c r="E104" s="267" t="s">
        <v>1116</v>
      </c>
      <c r="F104" s="267" t="s">
        <v>1175</v>
      </c>
      <c r="G104" s="268">
        <v>45</v>
      </c>
      <c r="H104" s="270" t="s">
        <v>2478</v>
      </c>
      <c r="I104" s="270" t="s">
        <v>2479</v>
      </c>
      <c r="J104" s="270" t="s">
        <v>2480</v>
      </c>
      <c r="K104" s="270" t="s">
        <v>539</v>
      </c>
      <c r="L104" s="270" t="s">
        <v>2459</v>
      </c>
      <c r="M104" s="270" t="s">
        <v>2481</v>
      </c>
      <c r="N104" s="270" t="s">
        <v>41</v>
      </c>
      <c r="O104" s="267" t="s">
        <v>2482</v>
      </c>
      <c r="P104" s="267" t="s">
        <v>2394</v>
      </c>
    </row>
    <row r="105" spans="2:16" x14ac:dyDescent="0.2">
      <c r="B105" s="316">
        <v>95</v>
      </c>
      <c r="C105" s="267" t="s">
        <v>250</v>
      </c>
      <c r="D105" s="270" t="s">
        <v>6</v>
      </c>
      <c r="E105" s="267" t="s">
        <v>1123</v>
      </c>
      <c r="F105" s="267" t="s">
        <v>1175</v>
      </c>
      <c r="G105" s="268">
        <v>99</v>
      </c>
      <c r="H105" s="270" t="s">
        <v>2483</v>
      </c>
      <c r="I105" s="270" t="s">
        <v>2484</v>
      </c>
      <c r="J105" s="270" t="s">
        <v>2485</v>
      </c>
      <c r="K105" s="270" t="s">
        <v>539</v>
      </c>
      <c r="L105" s="270" t="s">
        <v>2459</v>
      </c>
      <c r="M105" s="270" t="s">
        <v>2486</v>
      </c>
      <c r="N105" s="270" t="s">
        <v>82</v>
      </c>
      <c r="O105" s="267" t="s">
        <v>2487</v>
      </c>
      <c r="P105" s="267" t="s">
        <v>3377</v>
      </c>
    </row>
    <row r="106" spans="2:16" x14ac:dyDescent="0.2">
      <c r="B106" s="316">
        <v>96</v>
      </c>
      <c r="C106" s="267" t="s">
        <v>1136</v>
      </c>
      <c r="E106" s="267" t="s">
        <v>1110</v>
      </c>
      <c r="F106" s="267" t="s">
        <v>2260</v>
      </c>
    </row>
    <row r="107" spans="2:16" x14ac:dyDescent="0.2">
      <c r="B107" s="316">
        <v>97</v>
      </c>
      <c r="C107" s="267" t="s">
        <v>1110</v>
      </c>
      <c r="D107" s="270" t="s">
        <v>396</v>
      </c>
      <c r="E107" s="267" t="s">
        <v>9</v>
      </c>
      <c r="F107" s="267" t="s">
        <v>1179</v>
      </c>
      <c r="G107" s="268">
        <v>64</v>
      </c>
      <c r="H107" s="270" t="s">
        <v>1632</v>
      </c>
      <c r="I107" s="270" t="s">
        <v>1632</v>
      </c>
      <c r="J107" s="270" t="s">
        <v>1536</v>
      </c>
      <c r="K107" s="270" t="s">
        <v>539</v>
      </c>
      <c r="L107" s="270" t="s">
        <v>2488</v>
      </c>
      <c r="M107" s="270" t="s">
        <v>2489</v>
      </c>
      <c r="N107" s="270" t="s">
        <v>365</v>
      </c>
      <c r="O107" s="267" t="s">
        <v>2490</v>
      </c>
      <c r="P107" s="267" t="s">
        <v>3378</v>
      </c>
    </row>
    <row r="108" spans="2:16" x14ac:dyDescent="0.2">
      <c r="B108" s="316">
        <v>98</v>
      </c>
      <c r="C108" s="267" t="s">
        <v>250</v>
      </c>
      <c r="E108" s="267" t="s">
        <v>1136</v>
      </c>
      <c r="F108" s="267" t="s">
        <v>2260</v>
      </c>
    </row>
    <row r="109" spans="2:16" x14ac:dyDescent="0.2">
      <c r="B109" s="316">
        <v>99</v>
      </c>
      <c r="C109" s="267" t="s">
        <v>1123</v>
      </c>
      <c r="D109" s="270" t="s">
        <v>396</v>
      </c>
      <c r="E109" s="267" t="s">
        <v>1099</v>
      </c>
      <c r="F109" s="267" t="s">
        <v>1187</v>
      </c>
      <c r="G109" s="268">
        <v>130</v>
      </c>
      <c r="H109" s="270" t="s">
        <v>1632</v>
      </c>
      <c r="I109" s="270" t="s">
        <v>1632</v>
      </c>
      <c r="J109" s="270" t="s">
        <v>2491</v>
      </c>
      <c r="K109" s="270" t="s">
        <v>539</v>
      </c>
      <c r="L109" s="270" t="s">
        <v>2488</v>
      </c>
      <c r="M109" s="270" t="s">
        <v>2492</v>
      </c>
      <c r="N109" s="270" t="s">
        <v>367</v>
      </c>
      <c r="O109" s="267" t="s">
        <v>2493</v>
      </c>
      <c r="P109" s="267" t="s">
        <v>471</v>
      </c>
    </row>
    <row r="110" spans="2:16" x14ac:dyDescent="0.2">
      <c r="B110" s="316">
        <v>100</v>
      </c>
      <c r="C110" s="267" t="s">
        <v>1116</v>
      </c>
      <c r="D110" s="270" t="s">
        <v>396</v>
      </c>
      <c r="E110" s="267" t="s">
        <v>1093</v>
      </c>
      <c r="F110" s="267" t="s">
        <v>1179</v>
      </c>
      <c r="G110" s="268">
        <v>60</v>
      </c>
      <c r="H110" s="270" t="s">
        <v>1632</v>
      </c>
      <c r="I110" s="270" t="s">
        <v>1632</v>
      </c>
      <c r="J110" s="270" t="s">
        <v>2494</v>
      </c>
      <c r="K110" s="270" t="s">
        <v>539</v>
      </c>
      <c r="L110" s="270" t="s">
        <v>2488</v>
      </c>
      <c r="M110" s="270" t="s">
        <v>2495</v>
      </c>
      <c r="N110" s="270" t="s">
        <v>368</v>
      </c>
      <c r="O110" s="267" t="s">
        <v>2496</v>
      </c>
      <c r="P110" s="267" t="s">
        <v>2412</v>
      </c>
    </row>
    <row r="111" spans="2:16" x14ac:dyDescent="0.2">
      <c r="B111" s="316">
        <v>101</v>
      </c>
      <c r="C111" s="267" t="s">
        <v>9</v>
      </c>
      <c r="D111" s="270" t="s">
        <v>396</v>
      </c>
      <c r="E111" s="267" t="s">
        <v>1116</v>
      </c>
      <c r="F111" s="267" t="s">
        <v>1179</v>
      </c>
      <c r="G111" s="268">
        <v>77</v>
      </c>
      <c r="H111" s="270" t="s">
        <v>1632</v>
      </c>
      <c r="I111" s="270" t="s">
        <v>1632</v>
      </c>
      <c r="J111" s="270" t="s">
        <v>2497</v>
      </c>
      <c r="K111" s="270" t="s">
        <v>539</v>
      </c>
      <c r="L111" s="270" t="s">
        <v>2488</v>
      </c>
      <c r="M111" s="270" t="s">
        <v>2498</v>
      </c>
      <c r="N111" s="270" t="s">
        <v>259</v>
      </c>
      <c r="O111" s="267" t="s">
        <v>2499</v>
      </c>
      <c r="P111" s="267" t="s">
        <v>3379</v>
      </c>
    </row>
    <row r="112" spans="2:16" x14ac:dyDescent="0.2">
      <c r="B112" s="316">
        <v>102</v>
      </c>
      <c r="C112" s="267" t="s">
        <v>1093</v>
      </c>
      <c r="D112" s="270" t="s">
        <v>6</v>
      </c>
      <c r="E112" s="267" t="s">
        <v>1123</v>
      </c>
      <c r="F112" s="267" t="s">
        <v>1175</v>
      </c>
      <c r="G112" s="268">
        <v>52</v>
      </c>
      <c r="H112" s="270" t="s">
        <v>2196</v>
      </c>
      <c r="I112" s="270" t="s">
        <v>2500</v>
      </c>
      <c r="J112" s="270" t="s">
        <v>2501</v>
      </c>
      <c r="K112" s="270" t="s">
        <v>539</v>
      </c>
      <c r="L112" s="270" t="s">
        <v>2488</v>
      </c>
      <c r="M112" s="270" t="s">
        <v>2502</v>
      </c>
      <c r="N112" s="270" t="s">
        <v>252</v>
      </c>
      <c r="O112" s="267" t="s">
        <v>2503</v>
      </c>
      <c r="P112" s="267" t="s">
        <v>3380</v>
      </c>
    </row>
    <row r="113" spans="2:16" x14ac:dyDescent="0.2">
      <c r="B113" s="316">
        <v>103</v>
      </c>
      <c r="C113" s="267" t="s">
        <v>1136</v>
      </c>
      <c r="E113" s="267" t="s">
        <v>1099</v>
      </c>
      <c r="F113" s="267" t="s">
        <v>2260</v>
      </c>
    </row>
    <row r="114" spans="2:16" x14ac:dyDescent="0.2">
      <c r="B114" s="316">
        <v>104</v>
      </c>
      <c r="C114" s="267" t="s">
        <v>250</v>
      </c>
      <c r="D114" s="270" t="s">
        <v>396</v>
      </c>
      <c r="E114" s="267" t="s">
        <v>1110</v>
      </c>
      <c r="F114" s="267" t="s">
        <v>1181</v>
      </c>
      <c r="G114" s="268">
        <v>67</v>
      </c>
      <c r="H114" s="270" t="s">
        <v>1632</v>
      </c>
      <c r="I114" s="270" t="s">
        <v>1632</v>
      </c>
      <c r="J114" s="270" t="s">
        <v>2504</v>
      </c>
      <c r="K114" s="270" t="s">
        <v>539</v>
      </c>
      <c r="L114" s="270" t="s">
        <v>2488</v>
      </c>
      <c r="M114" s="270" t="s">
        <v>2505</v>
      </c>
      <c r="N114" s="270" t="s">
        <v>236</v>
      </c>
      <c r="O114" s="267" t="s">
        <v>2506</v>
      </c>
      <c r="P114" s="267" t="s">
        <v>3382</v>
      </c>
    </row>
    <row r="115" spans="2:16" x14ac:dyDescent="0.2">
      <c r="B115" s="316">
        <v>105</v>
      </c>
      <c r="C115" s="267" t="s">
        <v>250</v>
      </c>
      <c r="D115" s="270" t="s">
        <v>6</v>
      </c>
      <c r="E115" s="267" t="s">
        <v>9</v>
      </c>
      <c r="F115" s="267" t="s">
        <v>1175</v>
      </c>
      <c r="G115" s="268">
        <v>59</v>
      </c>
      <c r="H115" s="270" t="s">
        <v>2507</v>
      </c>
      <c r="I115" s="270" t="s">
        <v>445</v>
      </c>
      <c r="J115" s="270" t="s">
        <v>2508</v>
      </c>
      <c r="K115" s="270" t="s">
        <v>539</v>
      </c>
      <c r="L115" s="270" t="s">
        <v>2488</v>
      </c>
      <c r="M115" s="270" t="s">
        <v>2509</v>
      </c>
      <c r="N115" s="270" t="s">
        <v>2428</v>
      </c>
      <c r="O115" s="267" t="s">
        <v>2510</v>
      </c>
      <c r="P115" s="267" t="s">
        <v>2430</v>
      </c>
    </row>
    <row r="116" spans="2:16" x14ac:dyDescent="0.2">
      <c r="B116" s="316">
        <v>106</v>
      </c>
      <c r="C116" s="267" t="s">
        <v>1110</v>
      </c>
      <c r="D116" s="270" t="s">
        <v>396</v>
      </c>
      <c r="E116" s="267" t="s">
        <v>1099</v>
      </c>
      <c r="F116" s="267" t="s">
        <v>1181</v>
      </c>
      <c r="G116" s="268">
        <v>55</v>
      </c>
      <c r="H116" s="270" t="s">
        <v>1632</v>
      </c>
      <c r="I116" s="270" t="s">
        <v>1632</v>
      </c>
      <c r="J116" s="270" t="s">
        <v>2511</v>
      </c>
      <c r="K116" s="270" t="s">
        <v>539</v>
      </c>
      <c r="L116" s="270" t="s">
        <v>2488</v>
      </c>
      <c r="M116" s="270" t="s">
        <v>2512</v>
      </c>
      <c r="N116" s="270" t="s">
        <v>261</v>
      </c>
      <c r="O116" s="267" t="s">
        <v>2513</v>
      </c>
      <c r="P116" s="267" t="s">
        <v>3383</v>
      </c>
    </row>
    <row r="117" spans="2:16" x14ac:dyDescent="0.2">
      <c r="B117" s="316">
        <v>107</v>
      </c>
      <c r="C117" s="267" t="s">
        <v>1093</v>
      </c>
      <c r="E117" s="267" t="s">
        <v>1136</v>
      </c>
      <c r="F117" s="267" t="s">
        <v>2260</v>
      </c>
    </row>
    <row r="118" spans="2:16" x14ac:dyDescent="0.2">
      <c r="B118" s="316">
        <v>108</v>
      </c>
      <c r="C118" s="267" t="s">
        <v>1123</v>
      </c>
      <c r="D118" s="270" t="s">
        <v>396</v>
      </c>
      <c r="E118" s="267" t="s">
        <v>1116</v>
      </c>
      <c r="F118" s="267" t="s">
        <v>1181</v>
      </c>
      <c r="G118" s="268">
        <v>59</v>
      </c>
      <c r="H118" s="270" t="s">
        <v>1632</v>
      </c>
      <c r="I118" s="270" t="s">
        <v>1632</v>
      </c>
      <c r="J118" s="270" t="s">
        <v>2514</v>
      </c>
      <c r="K118" s="270" t="s">
        <v>539</v>
      </c>
      <c r="L118" s="270" t="s">
        <v>2515</v>
      </c>
      <c r="M118" s="270" t="s">
        <v>2516</v>
      </c>
      <c r="N118" s="270" t="s">
        <v>255</v>
      </c>
      <c r="O118" s="267" t="s">
        <v>2517</v>
      </c>
      <c r="P118" s="267" t="s">
        <v>2441</v>
      </c>
    </row>
    <row r="119" spans="2:16" x14ac:dyDescent="0.2">
      <c r="B119" s="316">
        <v>109</v>
      </c>
      <c r="C119" s="267" t="s">
        <v>9</v>
      </c>
      <c r="D119" s="270" t="s">
        <v>396</v>
      </c>
      <c r="E119" s="267" t="s">
        <v>1123</v>
      </c>
      <c r="F119" s="267" t="s">
        <v>1187</v>
      </c>
      <c r="G119" s="268">
        <v>65</v>
      </c>
      <c r="H119" s="270" t="s">
        <v>1632</v>
      </c>
      <c r="I119" s="270" t="s">
        <v>1632</v>
      </c>
      <c r="J119" s="270" t="s">
        <v>2518</v>
      </c>
      <c r="K119" s="270" t="s">
        <v>539</v>
      </c>
      <c r="L119" s="270" t="s">
        <v>2515</v>
      </c>
      <c r="M119" s="270" t="s">
        <v>2519</v>
      </c>
      <c r="N119" s="270" t="s">
        <v>368</v>
      </c>
      <c r="O119" s="267" t="s">
        <v>2520</v>
      </c>
      <c r="P119" s="267" t="s">
        <v>2446</v>
      </c>
    </row>
    <row r="120" spans="2:16" x14ac:dyDescent="0.2">
      <c r="B120" s="316">
        <v>110</v>
      </c>
      <c r="C120" s="267" t="s">
        <v>1136</v>
      </c>
      <c r="E120" s="267" t="s">
        <v>1116</v>
      </c>
      <c r="F120" s="267" t="s">
        <v>2260</v>
      </c>
    </row>
    <row r="121" spans="2:16" x14ac:dyDescent="0.2">
      <c r="B121" s="316">
        <v>111</v>
      </c>
      <c r="C121" s="267" t="s">
        <v>1093</v>
      </c>
      <c r="D121" s="270" t="s">
        <v>396</v>
      </c>
      <c r="E121" s="267" t="s">
        <v>1110</v>
      </c>
      <c r="F121" s="267" t="s">
        <v>1187</v>
      </c>
      <c r="G121" s="268">
        <v>45</v>
      </c>
      <c r="H121" s="270" t="s">
        <v>1632</v>
      </c>
      <c r="I121" s="270" t="s">
        <v>1632</v>
      </c>
      <c r="J121" s="270" t="s">
        <v>2521</v>
      </c>
      <c r="K121" s="270" t="s">
        <v>539</v>
      </c>
      <c r="L121" s="270" t="s">
        <v>2515</v>
      </c>
      <c r="M121" s="270" t="s">
        <v>2522</v>
      </c>
      <c r="N121" s="270" t="s">
        <v>372</v>
      </c>
      <c r="O121" s="267" t="s">
        <v>2523</v>
      </c>
      <c r="P121" s="267" t="s">
        <v>373</v>
      </c>
    </row>
    <row r="122" spans="2:16" x14ac:dyDescent="0.2">
      <c r="B122" s="316">
        <v>112</v>
      </c>
      <c r="C122" s="267" t="s">
        <v>1099</v>
      </c>
      <c r="D122" s="270" t="s">
        <v>396</v>
      </c>
      <c r="E122" s="267" t="s">
        <v>250</v>
      </c>
      <c r="F122" s="267" t="s">
        <v>1181</v>
      </c>
      <c r="G122" s="268">
        <v>63</v>
      </c>
      <c r="H122" s="270" t="s">
        <v>1632</v>
      </c>
      <c r="I122" s="270" t="s">
        <v>1631</v>
      </c>
      <c r="J122" s="270" t="s">
        <v>2524</v>
      </c>
      <c r="K122" s="270" t="s">
        <v>539</v>
      </c>
      <c r="L122" s="270" t="s">
        <v>2515</v>
      </c>
      <c r="M122" s="270" t="s">
        <v>2525</v>
      </c>
      <c r="N122" s="270" t="s">
        <v>1189</v>
      </c>
      <c r="O122" s="267" t="s">
        <v>2526</v>
      </c>
      <c r="P122" s="267" t="s">
        <v>2453</v>
      </c>
    </row>
    <row r="123" spans="2:16" x14ac:dyDescent="0.2">
      <c r="B123" s="316">
        <v>113</v>
      </c>
      <c r="C123" s="267" t="s">
        <v>1099</v>
      </c>
      <c r="D123" s="270" t="s">
        <v>6</v>
      </c>
      <c r="E123" s="267" t="s">
        <v>9</v>
      </c>
      <c r="F123" s="267" t="s">
        <v>1175</v>
      </c>
      <c r="G123" s="268">
        <v>52</v>
      </c>
      <c r="H123" s="270" t="s">
        <v>2527</v>
      </c>
      <c r="I123" s="270" t="s">
        <v>2528</v>
      </c>
      <c r="J123" s="270" t="s">
        <v>2529</v>
      </c>
      <c r="K123" s="270" t="s">
        <v>539</v>
      </c>
      <c r="L123" s="270" t="s">
        <v>2515</v>
      </c>
      <c r="M123" s="270" t="s">
        <v>2530</v>
      </c>
      <c r="N123" s="270" t="s">
        <v>374</v>
      </c>
      <c r="O123" s="267" t="s">
        <v>2531</v>
      </c>
      <c r="P123" s="267" t="s">
        <v>2532</v>
      </c>
    </row>
    <row r="124" spans="2:16" x14ac:dyDescent="0.2">
      <c r="B124" s="316">
        <v>114</v>
      </c>
      <c r="C124" s="267" t="s">
        <v>1093</v>
      </c>
      <c r="D124" s="270" t="s">
        <v>396</v>
      </c>
      <c r="E124" s="267" t="s">
        <v>250</v>
      </c>
      <c r="F124" s="267" t="s">
        <v>1179</v>
      </c>
      <c r="G124" s="268">
        <v>113</v>
      </c>
      <c r="H124" s="270" t="s">
        <v>1632</v>
      </c>
      <c r="I124" s="270" t="s">
        <v>1680</v>
      </c>
      <c r="J124" s="270" t="s">
        <v>2533</v>
      </c>
      <c r="K124" s="270" t="s">
        <v>539</v>
      </c>
      <c r="L124" s="270" t="s">
        <v>2515</v>
      </c>
      <c r="M124" s="270" t="s">
        <v>2534</v>
      </c>
      <c r="N124" s="270" t="s">
        <v>374</v>
      </c>
      <c r="O124" s="267" t="s">
        <v>2535</v>
      </c>
      <c r="P124" s="267" t="s">
        <v>2536</v>
      </c>
    </row>
    <row r="125" spans="2:16" x14ac:dyDescent="0.2">
      <c r="B125" s="316">
        <v>115</v>
      </c>
      <c r="C125" s="267" t="s">
        <v>1116</v>
      </c>
      <c r="D125" s="270" t="s">
        <v>396</v>
      </c>
      <c r="E125" s="267" t="s">
        <v>1110</v>
      </c>
      <c r="F125" s="267" t="s">
        <v>1187</v>
      </c>
      <c r="G125" s="268">
        <v>37</v>
      </c>
      <c r="H125" s="270" t="s">
        <v>1631</v>
      </c>
      <c r="I125" s="270" t="s">
        <v>1632</v>
      </c>
      <c r="J125" s="270" t="s">
        <v>2537</v>
      </c>
      <c r="K125" s="270" t="s">
        <v>539</v>
      </c>
      <c r="L125" s="270" t="s">
        <v>2515</v>
      </c>
      <c r="M125" s="270" t="s">
        <v>2538</v>
      </c>
      <c r="N125" s="270" t="s">
        <v>81</v>
      </c>
      <c r="O125" s="267" t="s">
        <v>2539</v>
      </c>
      <c r="P125" s="267" t="s">
        <v>464</v>
      </c>
    </row>
    <row r="126" spans="2:16" x14ac:dyDescent="0.2">
      <c r="B126" s="316">
        <v>116</v>
      </c>
      <c r="C126" s="267" t="s">
        <v>1136</v>
      </c>
      <c r="E126" s="267" t="s">
        <v>1123</v>
      </c>
      <c r="F126" s="267" t="s">
        <v>2260</v>
      </c>
    </row>
    <row r="127" spans="2:16" x14ac:dyDescent="0.2">
      <c r="B127" s="316">
        <v>117</v>
      </c>
      <c r="C127" s="267" t="s">
        <v>1136</v>
      </c>
      <c r="E127" s="267" t="s">
        <v>9</v>
      </c>
      <c r="F127" s="267" t="s">
        <v>2260</v>
      </c>
    </row>
    <row r="128" spans="2:16" x14ac:dyDescent="0.2">
      <c r="B128" s="316">
        <v>118</v>
      </c>
      <c r="C128" s="267" t="s">
        <v>1110</v>
      </c>
      <c r="D128" s="270" t="s">
        <v>396</v>
      </c>
      <c r="E128" s="267" t="s">
        <v>1123</v>
      </c>
      <c r="F128" s="267" t="s">
        <v>1179</v>
      </c>
      <c r="G128" s="268">
        <v>43</v>
      </c>
      <c r="H128" s="270" t="s">
        <v>1632</v>
      </c>
      <c r="I128" s="270" t="s">
        <v>1632</v>
      </c>
      <c r="J128" s="270" t="s">
        <v>2540</v>
      </c>
      <c r="K128" s="270" t="s">
        <v>539</v>
      </c>
      <c r="L128" s="270" t="s">
        <v>2515</v>
      </c>
      <c r="M128" s="270" t="s">
        <v>2541</v>
      </c>
      <c r="N128" s="270" t="s">
        <v>350</v>
      </c>
      <c r="O128" s="267" t="s">
        <v>2542</v>
      </c>
      <c r="P128" s="267" t="s">
        <v>351</v>
      </c>
    </row>
    <row r="129" spans="2:16" x14ac:dyDescent="0.2">
      <c r="B129" s="316">
        <v>119</v>
      </c>
      <c r="C129" s="267" t="s">
        <v>250</v>
      </c>
      <c r="D129" s="270" t="s">
        <v>396</v>
      </c>
      <c r="E129" s="267" t="s">
        <v>1116</v>
      </c>
      <c r="F129" s="267" t="s">
        <v>1179</v>
      </c>
      <c r="G129" s="268">
        <v>78</v>
      </c>
      <c r="H129" s="270" t="s">
        <v>2275</v>
      </c>
      <c r="I129" s="270" t="s">
        <v>1631</v>
      </c>
      <c r="J129" s="270" t="s">
        <v>2543</v>
      </c>
      <c r="K129" s="270" t="s">
        <v>539</v>
      </c>
      <c r="L129" s="270" t="s">
        <v>2515</v>
      </c>
      <c r="M129" s="270" t="s">
        <v>2544</v>
      </c>
      <c r="N129" s="270" t="s">
        <v>104</v>
      </c>
      <c r="O129" s="267" t="s">
        <v>2545</v>
      </c>
      <c r="P129" s="267" t="s">
        <v>2546</v>
      </c>
    </row>
    <row r="130" spans="2:16" x14ac:dyDescent="0.2">
      <c r="B130" s="316">
        <v>120</v>
      </c>
      <c r="C130" s="267" t="s">
        <v>1099</v>
      </c>
      <c r="D130" s="270" t="s">
        <v>396</v>
      </c>
      <c r="E130" s="267" t="s">
        <v>1093</v>
      </c>
      <c r="F130" s="267" t="s">
        <v>1187</v>
      </c>
      <c r="G130" s="268">
        <v>63</v>
      </c>
      <c r="H130" s="270" t="s">
        <v>1632</v>
      </c>
      <c r="I130" s="270" t="s">
        <v>1632</v>
      </c>
      <c r="J130" s="270" t="s">
        <v>2547</v>
      </c>
      <c r="K130" s="270" t="s">
        <v>539</v>
      </c>
      <c r="L130" s="270" t="s">
        <v>2548</v>
      </c>
      <c r="M130" s="270" t="s">
        <v>2549</v>
      </c>
      <c r="N130" s="270" t="s">
        <v>65</v>
      </c>
      <c r="O130" s="267" t="s">
        <v>2550</v>
      </c>
      <c r="P130" s="267" t="s">
        <v>66</v>
      </c>
    </row>
    <row r="131" spans="2:16" x14ac:dyDescent="0.2">
      <c r="B131" s="316">
        <v>121</v>
      </c>
      <c r="C131" s="267" t="s">
        <v>1093</v>
      </c>
      <c r="D131" s="270" t="s">
        <v>6</v>
      </c>
      <c r="E131" s="267" t="s">
        <v>9</v>
      </c>
      <c r="F131" s="267" t="s">
        <v>1175</v>
      </c>
      <c r="G131" s="268">
        <v>40</v>
      </c>
      <c r="H131" s="270" t="s">
        <v>2551</v>
      </c>
      <c r="I131" s="270" t="s">
        <v>2552</v>
      </c>
      <c r="J131" s="270" t="s">
        <v>2553</v>
      </c>
      <c r="K131" s="270" t="s">
        <v>539</v>
      </c>
      <c r="L131" s="270" t="s">
        <v>2548</v>
      </c>
      <c r="M131" s="270" t="s">
        <v>2554</v>
      </c>
      <c r="N131" s="270" t="s">
        <v>127</v>
      </c>
      <c r="O131" s="267" t="s">
        <v>2555</v>
      </c>
      <c r="P131" s="267" t="s">
        <v>2556</v>
      </c>
    </row>
    <row r="132" spans="2:16" x14ac:dyDescent="0.2">
      <c r="B132" s="316">
        <v>122</v>
      </c>
      <c r="C132" s="267" t="s">
        <v>1116</v>
      </c>
      <c r="D132" s="270" t="s">
        <v>396</v>
      </c>
      <c r="E132" s="267" t="s">
        <v>1099</v>
      </c>
      <c r="F132" s="267" t="s">
        <v>1181</v>
      </c>
      <c r="G132" s="268">
        <v>92</v>
      </c>
      <c r="H132" s="270" t="s">
        <v>1632</v>
      </c>
      <c r="I132" s="270" t="s">
        <v>1632</v>
      </c>
      <c r="J132" s="270" t="s">
        <v>2557</v>
      </c>
      <c r="K132" s="270" t="s">
        <v>539</v>
      </c>
      <c r="L132" s="270" t="s">
        <v>2548</v>
      </c>
      <c r="M132" s="270" t="s">
        <v>2558</v>
      </c>
      <c r="N132" s="270" t="s">
        <v>94</v>
      </c>
      <c r="O132" s="267" t="s">
        <v>2559</v>
      </c>
      <c r="P132" s="267" t="s">
        <v>2560</v>
      </c>
    </row>
    <row r="133" spans="2:16" x14ac:dyDescent="0.2">
      <c r="B133" s="316">
        <v>123</v>
      </c>
      <c r="C133" s="267" t="s">
        <v>1123</v>
      </c>
      <c r="D133" s="270" t="s">
        <v>396</v>
      </c>
      <c r="E133" s="267" t="s">
        <v>250</v>
      </c>
      <c r="F133" s="267" t="s">
        <v>1179</v>
      </c>
      <c r="G133" s="268">
        <v>45</v>
      </c>
      <c r="H133" s="270" t="s">
        <v>1632</v>
      </c>
      <c r="I133" s="270" t="s">
        <v>1680</v>
      </c>
      <c r="J133" s="270" t="s">
        <v>2561</v>
      </c>
      <c r="K133" s="270" t="s">
        <v>539</v>
      </c>
      <c r="L133" s="270" t="s">
        <v>2548</v>
      </c>
      <c r="M133" s="270" t="s">
        <v>2562</v>
      </c>
      <c r="N133" s="270" t="s">
        <v>258</v>
      </c>
      <c r="O133" s="267" t="s">
        <v>2563</v>
      </c>
      <c r="P133" s="267" t="s">
        <v>2564</v>
      </c>
    </row>
    <row r="134" spans="2:16" x14ac:dyDescent="0.2">
      <c r="B134" s="316">
        <v>124</v>
      </c>
      <c r="C134" s="267" t="s">
        <v>1110</v>
      </c>
      <c r="E134" s="267" t="s">
        <v>1136</v>
      </c>
      <c r="F134" s="267" t="s">
        <v>2260</v>
      </c>
    </row>
    <row r="135" spans="2:16" x14ac:dyDescent="0.2">
      <c r="B135" s="316">
        <v>125</v>
      </c>
      <c r="C135" s="267" t="s">
        <v>9</v>
      </c>
      <c r="D135" s="270" t="s">
        <v>6</v>
      </c>
      <c r="E135" s="267" t="s">
        <v>1110</v>
      </c>
      <c r="F135" s="267" t="s">
        <v>1175</v>
      </c>
      <c r="G135" s="268">
        <v>51</v>
      </c>
      <c r="H135" s="270" t="s">
        <v>2565</v>
      </c>
      <c r="I135" s="270" t="s">
        <v>2566</v>
      </c>
      <c r="J135" s="270" t="s">
        <v>2567</v>
      </c>
      <c r="K135" s="270" t="s">
        <v>539</v>
      </c>
      <c r="L135" s="270" t="s">
        <v>2548</v>
      </c>
      <c r="M135" s="270" t="s">
        <v>2568</v>
      </c>
      <c r="N135" s="270" t="s">
        <v>258</v>
      </c>
      <c r="O135" s="267" t="s">
        <v>2569</v>
      </c>
      <c r="P135" s="267" t="s">
        <v>2570</v>
      </c>
    </row>
    <row r="136" spans="2:16" x14ac:dyDescent="0.2">
      <c r="B136" s="316">
        <v>126</v>
      </c>
      <c r="C136" s="267" t="s">
        <v>1136</v>
      </c>
      <c r="E136" s="267" t="s">
        <v>250</v>
      </c>
      <c r="F136" s="267" t="s">
        <v>2260</v>
      </c>
    </row>
    <row r="137" spans="2:16" x14ac:dyDescent="0.2">
      <c r="B137" s="316">
        <v>127</v>
      </c>
      <c r="C137" s="267" t="s">
        <v>1099</v>
      </c>
      <c r="D137" s="270" t="s">
        <v>396</v>
      </c>
      <c r="E137" s="267" t="s">
        <v>1123</v>
      </c>
      <c r="F137" s="267" t="s">
        <v>1179</v>
      </c>
      <c r="G137" s="268">
        <v>115</v>
      </c>
      <c r="H137" s="270" t="s">
        <v>1632</v>
      </c>
      <c r="I137" s="270" t="s">
        <v>1632</v>
      </c>
      <c r="J137" s="270" t="s">
        <v>2571</v>
      </c>
      <c r="K137" s="270" t="s">
        <v>539</v>
      </c>
      <c r="L137" s="270" t="s">
        <v>2548</v>
      </c>
      <c r="M137" s="270" t="s">
        <v>2572</v>
      </c>
      <c r="N137" s="270" t="s">
        <v>463</v>
      </c>
      <c r="O137" s="267" t="s">
        <v>2573</v>
      </c>
      <c r="P137" s="267" t="s">
        <v>3384</v>
      </c>
    </row>
    <row r="138" spans="2:16" x14ac:dyDescent="0.2">
      <c r="B138" s="316">
        <v>128</v>
      </c>
      <c r="C138" s="267" t="s">
        <v>1093</v>
      </c>
      <c r="D138" s="270" t="s">
        <v>396</v>
      </c>
      <c r="E138" s="267" t="s">
        <v>1116</v>
      </c>
      <c r="F138" s="267" t="s">
        <v>1179</v>
      </c>
      <c r="G138" s="268">
        <v>60</v>
      </c>
      <c r="H138" s="270" t="s">
        <v>1680</v>
      </c>
      <c r="I138" s="270" t="s">
        <v>1631</v>
      </c>
      <c r="J138" s="270" t="s">
        <v>2574</v>
      </c>
      <c r="K138" s="270" t="s">
        <v>539</v>
      </c>
      <c r="L138" s="270" t="s">
        <v>2548</v>
      </c>
      <c r="M138" s="270" t="s">
        <v>2575</v>
      </c>
      <c r="N138" s="270" t="s">
        <v>468</v>
      </c>
      <c r="O138" s="267" t="s">
        <v>2576</v>
      </c>
      <c r="P138" s="267" t="s">
        <v>3385</v>
      </c>
    </row>
    <row r="139" spans="2:16" x14ac:dyDescent="0.2">
      <c r="B139" s="316">
        <v>129</v>
      </c>
      <c r="C139" s="267" t="s">
        <v>1116</v>
      </c>
      <c r="D139" s="270" t="s">
        <v>6</v>
      </c>
      <c r="E139" s="267" t="s">
        <v>9</v>
      </c>
      <c r="F139" s="267" t="s">
        <v>1175</v>
      </c>
      <c r="G139" s="268">
        <v>61</v>
      </c>
      <c r="H139" s="270" t="s">
        <v>2577</v>
      </c>
      <c r="I139" s="270" t="s">
        <v>2578</v>
      </c>
      <c r="J139" s="270" t="s">
        <v>2579</v>
      </c>
      <c r="K139" s="270" t="s">
        <v>539</v>
      </c>
      <c r="L139" s="270" t="s">
        <v>2548</v>
      </c>
      <c r="M139" s="270" t="s">
        <v>2580</v>
      </c>
      <c r="N139" s="270" t="s">
        <v>2581</v>
      </c>
      <c r="O139" s="267" t="s">
        <v>2582</v>
      </c>
      <c r="P139" s="267" t="s">
        <v>2583</v>
      </c>
    </row>
    <row r="140" spans="2:16" x14ac:dyDescent="0.2">
      <c r="B140" s="316">
        <v>130</v>
      </c>
      <c r="C140" s="267" t="s">
        <v>1123</v>
      </c>
      <c r="D140" s="270" t="s">
        <v>396</v>
      </c>
      <c r="E140" s="267" t="s">
        <v>1093</v>
      </c>
      <c r="F140" s="267" t="s">
        <v>1179</v>
      </c>
      <c r="G140" s="268">
        <v>46</v>
      </c>
      <c r="H140" s="270" t="s">
        <v>1632</v>
      </c>
      <c r="I140" s="270" t="s">
        <v>1632</v>
      </c>
      <c r="J140" s="270" t="s">
        <v>2584</v>
      </c>
      <c r="K140" s="270" t="s">
        <v>539</v>
      </c>
      <c r="L140" s="270" t="s">
        <v>2585</v>
      </c>
      <c r="M140" s="270" t="s">
        <v>2586</v>
      </c>
      <c r="N140" s="270" t="s">
        <v>2587</v>
      </c>
      <c r="O140" s="267" t="s">
        <v>2588</v>
      </c>
      <c r="P140" s="267" t="s">
        <v>2589</v>
      </c>
    </row>
    <row r="141" spans="2:16" x14ac:dyDescent="0.2">
      <c r="B141" s="316">
        <v>131</v>
      </c>
      <c r="C141" s="267" t="s">
        <v>1099</v>
      </c>
      <c r="E141" s="267" t="s">
        <v>1136</v>
      </c>
      <c r="F141" s="267" t="s">
        <v>2260</v>
      </c>
    </row>
    <row r="142" spans="2:16" x14ac:dyDescent="0.2">
      <c r="B142" s="316">
        <v>132</v>
      </c>
      <c r="C142" s="267" t="s">
        <v>1110</v>
      </c>
      <c r="D142" s="270" t="s">
        <v>396</v>
      </c>
      <c r="E142" s="267" t="s">
        <v>250</v>
      </c>
      <c r="F142" s="267" t="s">
        <v>1179</v>
      </c>
      <c r="G142" s="268">
        <v>84</v>
      </c>
      <c r="H142" s="270" t="s">
        <v>1632</v>
      </c>
      <c r="I142" s="270" t="s">
        <v>1631</v>
      </c>
      <c r="J142" s="270" t="s">
        <v>2590</v>
      </c>
      <c r="K142" s="270" t="s">
        <v>539</v>
      </c>
      <c r="L142" s="270" t="s">
        <v>2585</v>
      </c>
      <c r="M142" s="270" t="s">
        <v>2591</v>
      </c>
      <c r="N142" s="270" t="s">
        <v>2592</v>
      </c>
      <c r="O142" s="267" t="s">
        <v>2593</v>
      </c>
      <c r="P142" s="267" t="s">
        <v>2594</v>
      </c>
    </row>
    <row r="143" spans="2:16" x14ac:dyDescent="0.2">
      <c r="B143" s="316">
        <v>133</v>
      </c>
      <c r="C143" s="267" t="s">
        <v>9</v>
      </c>
      <c r="D143" s="270" t="s">
        <v>396</v>
      </c>
      <c r="E143" s="267" t="s">
        <v>250</v>
      </c>
      <c r="F143" s="267" t="s">
        <v>1187</v>
      </c>
      <c r="G143" s="268">
        <v>114</v>
      </c>
      <c r="H143" s="270" t="s">
        <v>1632</v>
      </c>
      <c r="I143" s="270" t="s">
        <v>1632</v>
      </c>
      <c r="J143" s="270" t="s">
        <v>2595</v>
      </c>
      <c r="K143" s="270" t="s">
        <v>539</v>
      </c>
      <c r="L143" s="270" t="s">
        <v>2585</v>
      </c>
      <c r="M143" s="270" t="s">
        <v>2596</v>
      </c>
      <c r="N143" s="270" t="s">
        <v>59</v>
      </c>
      <c r="O143" s="267" t="s">
        <v>2597</v>
      </c>
      <c r="P143" s="267" t="s">
        <v>2598</v>
      </c>
    </row>
    <row r="144" spans="2:16" x14ac:dyDescent="0.2">
      <c r="B144" s="316">
        <v>134</v>
      </c>
      <c r="C144" s="267" t="s">
        <v>1099</v>
      </c>
      <c r="D144" s="270" t="s">
        <v>396</v>
      </c>
      <c r="E144" s="267" t="s">
        <v>1110</v>
      </c>
      <c r="F144" s="267" t="s">
        <v>1181</v>
      </c>
      <c r="G144" s="268">
        <v>50</v>
      </c>
      <c r="H144" s="270" t="s">
        <v>1632</v>
      </c>
      <c r="I144" s="270" t="s">
        <v>1632</v>
      </c>
      <c r="J144" s="270" t="s">
        <v>2599</v>
      </c>
      <c r="K144" s="270" t="s">
        <v>539</v>
      </c>
      <c r="L144" s="270" t="s">
        <v>2585</v>
      </c>
      <c r="M144" s="270" t="s">
        <v>2600</v>
      </c>
      <c r="N144" s="270" t="s">
        <v>80</v>
      </c>
      <c r="O144" s="267" t="s">
        <v>2601</v>
      </c>
      <c r="P144" s="267" t="s">
        <v>2602</v>
      </c>
    </row>
    <row r="145" spans="2:16" x14ac:dyDescent="0.2">
      <c r="B145" s="316">
        <v>135</v>
      </c>
      <c r="C145" s="267" t="s">
        <v>1136</v>
      </c>
      <c r="E145" s="267" t="s">
        <v>1093</v>
      </c>
      <c r="F145" s="267" t="s">
        <v>2260</v>
      </c>
    </row>
    <row r="146" spans="2:16" x14ac:dyDescent="0.2">
      <c r="B146" s="316">
        <v>136</v>
      </c>
      <c r="C146" s="267" t="s">
        <v>1116</v>
      </c>
      <c r="D146" s="270" t="s">
        <v>6</v>
      </c>
      <c r="E146" s="267" t="s">
        <v>1123</v>
      </c>
      <c r="F146" s="267" t="s">
        <v>1175</v>
      </c>
      <c r="G146" s="268">
        <v>70</v>
      </c>
      <c r="H146" s="270" t="s">
        <v>2603</v>
      </c>
      <c r="I146" s="270" t="s">
        <v>2604</v>
      </c>
      <c r="J146" s="270" t="s">
        <v>2605</v>
      </c>
      <c r="K146" s="270" t="s">
        <v>539</v>
      </c>
      <c r="L146" s="270" t="s">
        <v>2585</v>
      </c>
      <c r="M146" s="270" t="s">
        <v>2606</v>
      </c>
      <c r="N146" s="270" t="s">
        <v>97</v>
      </c>
      <c r="O146" s="267" t="s">
        <v>2607</v>
      </c>
      <c r="P146" s="267" t="s">
        <v>2608</v>
      </c>
    </row>
    <row r="147" spans="2:16" x14ac:dyDescent="0.2">
      <c r="B147" s="316">
        <v>137</v>
      </c>
      <c r="C147" s="267" t="s">
        <v>1123</v>
      </c>
      <c r="D147" s="270" t="s">
        <v>6</v>
      </c>
      <c r="E147" s="267" t="s">
        <v>9</v>
      </c>
      <c r="F147" s="267" t="s">
        <v>1175</v>
      </c>
      <c r="G147" s="268">
        <v>59</v>
      </c>
      <c r="H147" s="270" t="s">
        <v>2609</v>
      </c>
      <c r="I147" s="270" t="s">
        <v>2232</v>
      </c>
      <c r="J147" s="270" t="s">
        <v>2610</v>
      </c>
      <c r="K147" s="270" t="s">
        <v>539</v>
      </c>
      <c r="L147" s="270" t="s">
        <v>2585</v>
      </c>
      <c r="M147" s="270" t="s">
        <v>2611</v>
      </c>
      <c r="N147" s="270" t="s">
        <v>245</v>
      </c>
      <c r="O147" s="267" t="s">
        <v>2612</v>
      </c>
      <c r="P147" s="267" t="s">
        <v>257</v>
      </c>
    </row>
    <row r="148" spans="2:16" x14ac:dyDescent="0.2">
      <c r="B148" s="316">
        <v>138</v>
      </c>
      <c r="C148" s="267" t="s">
        <v>1116</v>
      </c>
      <c r="E148" s="267" t="s">
        <v>1136</v>
      </c>
      <c r="F148" s="267" t="s">
        <v>2260</v>
      </c>
    </row>
    <row r="149" spans="2:16" x14ac:dyDescent="0.2">
      <c r="B149" s="316">
        <v>139</v>
      </c>
      <c r="C149" s="267" t="s">
        <v>1110</v>
      </c>
      <c r="D149" s="270" t="s">
        <v>396</v>
      </c>
      <c r="E149" s="267" t="s">
        <v>1093</v>
      </c>
      <c r="F149" s="267" t="s">
        <v>1187</v>
      </c>
      <c r="G149" s="268">
        <v>63</v>
      </c>
      <c r="H149" s="270" t="s">
        <v>1632</v>
      </c>
      <c r="I149" s="270" t="s">
        <v>1632</v>
      </c>
      <c r="J149" s="270" t="s">
        <v>2613</v>
      </c>
      <c r="K149" s="270" t="s">
        <v>539</v>
      </c>
      <c r="L149" s="270" t="s">
        <v>2585</v>
      </c>
      <c r="M149" s="270" t="s">
        <v>2614</v>
      </c>
      <c r="N149" s="270" t="s">
        <v>2615</v>
      </c>
      <c r="O149" s="267" t="s">
        <v>2616</v>
      </c>
      <c r="P149" s="267" t="s">
        <v>2617</v>
      </c>
    </row>
    <row r="150" spans="2:16" x14ac:dyDescent="0.2">
      <c r="B150" s="316">
        <v>140</v>
      </c>
      <c r="C150" s="267" t="s">
        <v>250</v>
      </c>
      <c r="D150" s="270" t="s">
        <v>396</v>
      </c>
      <c r="E150" s="267" t="s">
        <v>1099</v>
      </c>
      <c r="F150" s="267" t="s">
        <v>1187</v>
      </c>
      <c r="G150" s="268">
        <v>109</v>
      </c>
      <c r="H150" s="270" t="s">
        <v>1638</v>
      </c>
      <c r="I150" s="270" t="s">
        <v>1632</v>
      </c>
      <c r="J150" s="270" t="s">
        <v>2618</v>
      </c>
      <c r="K150" s="270" t="s">
        <v>539</v>
      </c>
      <c r="L150" s="270" t="s">
        <v>2585</v>
      </c>
      <c r="M150" s="270" t="s">
        <v>2619</v>
      </c>
      <c r="N150" s="270" t="s">
        <v>114</v>
      </c>
      <c r="O150" s="267" t="s">
        <v>2620</v>
      </c>
      <c r="P150" s="267" t="s">
        <v>356</v>
      </c>
    </row>
    <row r="151" spans="2:16" x14ac:dyDescent="0.2">
      <c r="B151" s="316">
        <v>141</v>
      </c>
      <c r="C151" s="267" t="s">
        <v>9</v>
      </c>
      <c r="D151" s="270" t="s">
        <v>396</v>
      </c>
      <c r="E151" s="267" t="s">
        <v>1099</v>
      </c>
      <c r="F151" s="267" t="s">
        <v>1179</v>
      </c>
      <c r="G151" s="268">
        <v>40</v>
      </c>
      <c r="H151" s="270" t="s">
        <v>1632</v>
      </c>
      <c r="I151" s="270" t="s">
        <v>1632</v>
      </c>
      <c r="J151" s="270" t="s">
        <v>2621</v>
      </c>
      <c r="K151" s="270" t="s">
        <v>539</v>
      </c>
      <c r="L151" s="270" t="s">
        <v>2622</v>
      </c>
      <c r="M151" s="270" t="s">
        <v>2623</v>
      </c>
      <c r="N151" s="270" t="s">
        <v>374</v>
      </c>
      <c r="O151" s="267" t="s">
        <v>2624</v>
      </c>
      <c r="P151" s="267" t="s">
        <v>2532</v>
      </c>
    </row>
    <row r="152" spans="2:16" x14ac:dyDescent="0.2">
      <c r="B152" s="316">
        <v>142</v>
      </c>
      <c r="C152" s="267" t="s">
        <v>250</v>
      </c>
      <c r="D152" s="270" t="s">
        <v>396</v>
      </c>
      <c r="E152" s="267" t="s">
        <v>1093</v>
      </c>
      <c r="F152" s="267" t="s">
        <v>1181</v>
      </c>
      <c r="G152" s="268">
        <v>45</v>
      </c>
      <c r="H152" s="270" t="s">
        <v>1632</v>
      </c>
      <c r="I152" s="270" t="s">
        <v>1632</v>
      </c>
      <c r="J152" s="270" t="s">
        <v>2625</v>
      </c>
      <c r="K152" s="270" t="s">
        <v>539</v>
      </c>
      <c r="L152" s="270" t="s">
        <v>2622</v>
      </c>
      <c r="M152" s="270" t="s">
        <v>2626</v>
      </c>
      <c r="N152" s="270" t="s">
        <v>473</v>
      </c>
      <c r="O152" s="267" t="s">
        <v>2627</v>
      </c>
      <c r="P152" s="267" t="s">
        <v>2628</v>
      </c>
    </row>
    <row r="153" spans="2:16" x14ac:dyDescent="0.2">
      <c r="B153" s="316">
        <v>143</v>
      </c>
      <c r="C153" s="267" t="s">
        <v>1110</v>
      </c>
      <c r="D153" s="270" t="s">
        <v>396</v>
      </c>
      <c r="E153" s="267" t="s">
        <v>1116</v>
      </c>
      <c r="F153" s="267" t="s">
        <v>1179</v>
      </c>
      <c r="G153" s="268">
        <v>51</v>
      </c>
      <c r="H153" s="270" t="s">
        <v>1632</v>
      </c>
      <c r="I153" s="270" t="s">
        <v>1632</v>
      </c>
      <c r="J153" s="270" t="s">
        <v>2629</v>
      </c>
      <c r="K153" s="270" t="s">
        <v>539</v>
      </c>
      <c r="L153" s="270" t="s">
        <v>2622</v>
      </c>
      <c r="M153" s="270" t="s">
        <v>2630</v>
      </c>
      <c r="N153" s="270" t="s">
        <v>81</v>
      </c>
      <c r="O153" s="267" t="s">
        <v>2631</v>
      </c>
      <c r="P153" s="267" t="s">
        <v>464</v>
      </c>
    </row>
    <row r="154" spans="2:16" x14ac:dyDescent="0.2">
      <c r="B154" s="316">
        <v>144</v>
      </c>
      <c r="C154" s="267" t="s">
        <v>1123</v>
      </c>
      <c r="E154" s="267" t="s">
        <v>1136</v>
      </c>
      <c r="F154" s="267" t="s">
        <v>2260</v>
      </c>
    </row>
    <row r="155" spans="2:16" x14ac:dyDescent="0.2">
      <c r="B155" s="316">
        <v>145</v>
      </c>
      <c r="C155" s="267" t="s">
        <v>9</v>
      </c>
      <c r="E155" s="267" t="s">
        <v>1136</v>
      </c>
      <c r="F155" s="267" t="s">
        <v>2260</v>
      </c>
    </row>
    <row r="156" spans="2:16" x14ac:dyDescent="0.2">
      <c r="B156" s="316">
        <v>146</v>
      </c>
      <c r="C156" s="267" t="s">
        <v>1123</v>
      </c>
      <c r="D156" s="270" t="s">
        <v>396</v>
      </c>
      <c r="E156" s="267" t="s">
        <v>1110</v>
      </c>
      <c r="F156" s="267" t="s">
        <v>1179</v>
      </c>
      <c r="G156" s="268">
        <v>115</v>
      </c>
      <c r="H156" s="270" t="s">
        <v>1632</v>
      </c>
      <c r="I156" s="270" t="s">
        <v>1632</v>
      </c>
      <c r="J156" s="270" t="s">
        <v>2632</v>
      </c>
      <c r="K156" s="270" t="s">
        <v>539</v>
      </c>
      <c r="L156" s="270" t="s">
        <v>2622</v>
      </c>
      <c r="M156" s="270" t="s">
        <v>2633</v>
      </c>
      <c r="N156" s="270" t="s">
        <v>350</v>
      </c>
      <c r="O156" s="267" t="s">
        <v>2634</v>
      </c>
      <c r="P156" s="267" t="s">
        <v>3386</v>
      </c>
    </row>
    <row r="157" spans="2:16" x14ac:dyDescent="0.2">
      <c r="B157" s="316">
        <v>147</v>
      </c>
      <c r="C157" s="267" t="s">
        <v>1116</v>
      </c>
      <c r="D157" s="270" t="s">
        <v>12</v>
      </c>
      <c r="E157" s="267" t="s">
        <v>250</v>
      </c>
      <c r="F157" s="267" t="s">
        <v>1175</v>
      </c>
      <c r="G157" s="268">
        <v>83</v>
      </c>
      <c r="H157" s="270" t="s">
        <v>2635</v>
      </c>
      <c r="I157" s="270" t="s">
        <v>2636</v>
      </c>
      <c r="J157" s="270" t="s">
        <v>2637</v>
      </c>
      <c r="K157" s="270" t="s">
        <v>539</v>
      </c>
      <c r="L157" s="270" t="s">
        <v>2622</v>
      </c>
      <c r="M157" s="270" t="s">
        <v>2638</v>
      </c>
      <c r="N157" s="270" t="s">
        <v>104</v>
      </c>
      <c r="O157" s="267" t="s">
        <v>2639</v>
      </c>
      <c r="P157" s="267" t="s">
        <v>2546</v>
      </c>
    </row>
    <row r="158" spans="2:16" x14ac:dyDescent="0.2">
      <c r="B158" s="316">
        <v>148</v>
      </c>
      <c r="C158" s="267" t="s">
        <v>1093</v>
      </c>
      <c r="D158" s="270" t="s">
        <v>396</v>
      </c>
      <c r="E158" s="267" t="s">
        <v>1099</v>
      </c>
      <c r="F158" s="267" t="s">
        <v>1179</v>
      </c>
      <c r="G158" s="268">
        <v>130</v>
      </c>
      <c r="H158" s="270" t="s">
        <v>1632</v>
      </c>
      <c r="I158" s="270" t="s">
        <v>1632</v>
      </c>
      <c r="J158" s="270" t="s">
        <v>2640</v>
      </c>
      <c r="K158" s="270" t="s">
        <v>539</v>
      </c>
      <c r="L158" s="270" t="s">
        <v>2622</v>
      </c>
      <c r="M158" s="270" t="s">
        <v>2641</v>
      </c>
      <c r="N158" s="270" t="s">
        <v>65</v>
      </c>
      <c r="O158" s="267" t="s">
        <v>2642</v>
      </c>
      <c r="P158" s="267" t="s">
        <v>66</v>
      </c>
    </row>
    <row r="159" spans="2:16" x14ac:dyDescent="0.2">
      <c r="B159" s="316">
        <v>149</v>
      </c>
      <c r="C159" s="267" t="s">
        <v>9</v>
      </c>
      <c r="D159" s="270" t="s">
        <v>396</v>
      </c>
      <c r="E159" s="267" t="s">
        <v>1093</v>
      </c>
      <c r="F159" s="267" t="s">
        <v>1179</v>
      </c>
      <c r="G159" s="268">
        <v>73</v>
      </c>
      <c r="H159" s="270" t="s">
        <v>1632</v>
      </c>
      <c r="I159" s="270" t="s">
        <v>1632</v>
      </c>
      <c r="J159" s="270" t="s">
        <v>2643</v>
      </c>
      <c r="K159" s="270" t="s">
        <v>539</v>
      </c>
      <c r="L159" s="270" t="s">
        <v>2622</v>
      </c>
      <c r="M159" s="270" t="s">
        <v>2644</v>
      </c>
      <c r="N159" s="270" t="s">
        <v>127</v>
      </c>
      <c r="O159" s="267" t="s">
        <v>2645</v>
      </c>
      <c r="P159" s="267" t="s">
        <v>2556</v>
      </c>
    </row>
    <row r="160" spans="2:16" x14ac:dyDescent="0.2">
      <c r="B160" s="316">
        <v>150</v>
      </c>
      <c r="C160" s="267" t="s">
        <v>1099</v>
      </c>
      <c r="D160" s="270" t="s">
        <v>396</v>
      </c>
      <c r="E160" s="267" t="s">
        <v>1116</v>
      </c>
      <c r="F160" s="267" t="s">
        <v>1179</v>
      </c>
      <c r="G160" s="268">
        <v>71</v>
      </c>
      <c r="H160" s="270" t="s">
        <v>1632</v>
      </c>
      <c r="I160" s="270" t="s">
        <v>1631</v>
      </c>
      <c r="J160" s="270" t="s">
        <v>2646</v>
      </c>
      <c r="K160" s="270" t="s">
        <v>539</v>
      </c>
      <c r="L160" s="270" t="s">
        <v>2622</v>
      </c>
      <c r="M160" s="270" t="s">
        <v>2647</v>
      </c>
      <c r="N160" s="270" t="s">
        <v>94</v>
      </c>
      <c r="O160" s="267" t="s">
        <v>2648</v>
      </c>
      <c r="P160" s="267" t="s">
        <v>2560</v>
      </c>
    </row>
    <row r="161" spans="2:16" x14ac:dyDescent="0.2">
      <c r="B161" s="316">
        <v>151</v>
      </c>
      <c r="C161" s="267" t="s">
        <v>250</v>
      </c>
      <c r="D161" s="270" t="s">
        <v>6</v>
      </c>
      <c r="E161" s="267" t="s">
        <v>1123</v>
      </c>
      <c r="F161" s="267" t="s">
        <v>1175</v>
      </c>
      <c r="G161" s="268">
        <v>39</v>
      </c>
      <c r="H161" s="270" t="s">
        <v>2649</v>
      </c>
      <c r="I161" s="270" t="s">
        <v>2650</v>
      </c>
      <c r="J161" s="270" t="s">
        <v>2651</v>
      </c>
      <c r="K161" s="270" t="s">
        <v>539</v>
      </c>
      <c r="L161" s="270" t="s">
        <v>2652</v>
      </c>
      <c r="M161" s="270" t="s">
        <v>2653</v>
      </c>
      <c r="N161" s="270" t="s">
        <v>258</v>
      </c>
      <c r="O161" s="267" t="s">
        <v>2654</v>
      </c>
      <c r="P161" s="267" t="s">
        <v>2564</v>
      </c>
    </row>
    <row r="162" spans="2:16" x14ac:dyDescent="0.2">
      <c r="B162" s="316">
        <v>152</v>
      </c>
      <c r="C162" s="267" t="s">
        <v>1136</v>
      </c>
      <c r="E162" s="267" t="s">
        <v>1110</v>
      </c>
      <c r="F162" s="267" t="s">
        <v>2260</v>
      </c>
    </row>
    <row r="163" spans="2:16" x14ac:dyDescent="0.2">
      <c r="B163" s="316">
        <v>153</v>
      </c>
      <c r="C163" s="267" t="s">
        <v>1110</v>
      </c>
      <c r="D163" s="270" t="s">
        <v>396</v>
      </c>
      <c r="E163" s="267" t="s">
        <v>9</v>
      </c>
      <c r="F163" s="267" t="s">
        <v>1187</v>
      </c>
      <c r="G163" s="268">
        <v>35</v>
      </c>
      <c r="H163" s="270" t="s">
        <v>1632</v>
      </c>
      <c r="I163" s="270" t="s">
        <v>1632</v>
      </c>
      <c r="J163" s="270" t="s">
        <v>2655</v>
      </c>
      <c r="K163" s="270" t="s">
        <v>539</v>
      </c>
      <c r="L163" s="270" t="s">
        <v>2652</v>
      </c>
      <c r="M163" s="270" t="s">
        <v>2656</v>
      </c>
      <c r="N163" s="270" t="s">
        <v>258</v>
      </c>
      <c r="O163" s="267" t="s">
        <v>2657</v>
      </c>
      <c r="P163" s="267" t="s">
        <v>2570</v>
      </c>
    </row>
    <row r="164" spans="2:16" x14ac:dyDescent="0.2">
      <c r="B164" s="316">
        <v>154</v>
      </c>
      <c r="C164" s="267" t="s">
        <v>250</v>
      </c>
      <c r="E164" s="267" t="s">
        <v>1136</v>
      </c>
      <c r="F164" s="267" t="s">
        <v>2260</v>
      </c>
    </row>
    <row r="165" spans="2:16" x14ac:dyDescent="0.2">
      <c r="B165" s="316">
        <v>155</v>
      </c>
      <c r="C165" s="267" t="s">
        <v>1123</v>
      </c>
      <c r="D165" s="270" t="s">
        <v>396</v>
      </c>
      <c r="E165" s="267" t="s">
        <v>1099</v>
      </c>
      <c r="F165" s="267" t="s">
        <v>1179</v>
      </c>
      <c r="G165" s="268">
        <v>77</v>
      </c>
      <c r="H165" s="270" t="s">
        <v>1632</v>
      </c>
      <c r="I165" s="270" t="s">
        <v>1632</v>
      </c>
      <c r="J165" s="270" t="s">
        <v>2658</v>
      </c>
      <c r="K165" s="270" t="s">
        <v>539</v>
      </c>
      <c r="L165" s="270" t="s">
        <v>2652</v>
      </c>
      <c r="M165" s="270" t="s">
        <v>2659</v>
      </c>
      <c r="N165" s="270" t="s">
        <v>463</v>
      </c>
      <c r="O165" s="267" t="s">
        <v>2660</v>
      </c>
      <c r="P165" s="267" t="s">
        <v>3384</v>
      </c>
    </row>
    <row r="166" spans="2:16" x14ac:dyDescent="0.2">
      <c r="B166" s="316">
        <v>156</v>
      </c>
      <c r="C166" s="267" t="s">
        <v>1116</v>
      </c>
      <c r="D166" s="270" t="s">
        <v>396</v>
      </c>
      <c r="E166" s="267" t="s">
        <v>1093</v>
      </c>
      <c r="F166" s="267" t="s">
        <v>1181</v>
      </c>
      <c r="G166" s="268">
        <v>74</v>
      </c>
      <c r="H166" s="270" t="s">
        <v>2661</v>
      </c>
      <c r="I166" s="270" t="s">
        <v>1632</v>
      </c>
      <c r="J166" s="270" t="s">
        <v>2662</v>
      </c>
      <c r="K166" s="270" t="s">
        <v>539</v>
      </c>
      <c r="L166" s="270" t="s">
        <v>2652</v>
      </c>
      <c r="M166" s="270" t="s">
        <v>2663</v>
      </c>
      <c r="N166" s="270" t="s">
        <v>468</v>
      </c>
      <c r="O166" s="267" t="s">
        <v>2664</v>
      </c>
      <c r="P166" s="267" t="s">
        <v>3385</v>
      </c>
    </row>
    <row r="167" spans="2:16" x14ac:dyDescent="0.2">
      <c r="B167" s="316">
        <v>157</v>
      </c>
      <c r="C167" s="267" t="s">
        <v>9</v>
      </c>
      <c r="D167" s="270" t="s">
        <v>396</v>
      </c>
      <c r="E167" s="267" t="s">
        <v>1116</v>
      </c>
      <c r="F167" s="267" t="s">
        <v>1187</v>
      </c>
      <c r="G167" s="268">
        <v>58</v>
      </c>
      <c r="H167" s="270" t="s">
        <v>1632</v>
      </c>
      <c r="I167" s="270" t="s">
        <v>1638</v>
      </c>
      <c r="J167" s="270" t="s">
        <v>2665</v>
      </c>
      <c r="K167" s="270" t="s">
        <v>539</v>
      </c>
      <c r="L167" s="270" t="s">
        <v>2652</v>
      </c>
      <c r="M167" s="270" t="s">
        <v>2666</v>
      </c>
      <c r="N167" s="270" t="s">
        <v>2581</v>
      </c>
      <c r="O167" s="267" t="s">
        <v>2667</v>
      </c>
      <c r="P167" s="267" t="s">
        <v>2583</v>
      </c>
    </row>
    <row r="168" spans="2:16" x14ac:dyDescent="0.2">
      <c r="B168" s="316">
        <v>158</v>
      </c>
      <c r="C168" s="267" t="s">
        <v>1093</v>
      </c>
      <c r="D168" s="270" t="s">
        <v>396</v>
      </c>
      <c r="E168" s="267" t="s">
        <v>1123</v>
      </c>
      <c r="F168" s="267" t="s">
        <v>1179</v>
      </c>
      <c r="G168" s="268">
        <v>67</v>
      </c>
      <c r="H168" s="270" t="s">
        <v>1632</v>
      </c>
      <c r="I168" s="270" t="s">
        <v>1632</v>
      </c>
      <c r="J168" s="270" t="s">
        <v>2668</v>
      </c>
      <c r="K168" s="270" t="s">
        <v>539</v>
      </c>
      <c r="L168" s="270" t="s">
        <v>2652</v>
      </c>
      <c r="M168" s="270" t="s">
        <v>2669</v>
      </c>
      <c r="N168" s="270" t="s">
        <v>2587</v>
      </c>
      <c r="O168" s="267" t="s">
        <v>2670</v>
      </c>
      <c r="P168" s="267" t="s">
        <v>2589</v>
      </c>
    </row>
    <row r="169" spans="2:16" x14ac:dyDescent="0.2">
      <c r="B169" s="316">
        <v>159</v>
      </c>
      <c r="C169" s="267" t="s">
        <v>1136</v>
      </c>
      <c r="E169" s="267" t="s">
        <v>1099</v>
      </c>
      <c r="F169" s="267" t="s">
        <v>2260</v>
      </c>
    </row>
    <row r="170" spans="2:16" x14ac:dyDescent="0.2">
      <c r="B170" s="316">
        <v>160</v>
      </c>
      <c r="C170" s="267" t="s">
        <v>250</v>
      </c>
      <c r="D170" s="270" t="s">
        <v>396</v>
      </c>
      <c r="E170" s="267" t="s">
        <v>1110</v>
      </c>
      <c r="F170" s="267" t="s">
        <v>1187</v>
      </c>
      <c r="G170" s="268">
        <v>34</v>
      </c>
      <c r="H170" s="270" t="s">
        <v>2671</v>
      </c>
      <c r="I170" s="270" t="s">
        <v>1632</v>
      </c>
      <c r="J170" s="270" t="s">
        <v>2672</v>
      </c>
      <c r="K170" s="270" t="s">
        <v>539</v>
      </c>
      <c r="L170" s="270" t="s">
        <v>2652</v>
      </c>
      <c r="M170" s="270" t="s">
        <v>2673</v>
      </c>
      <c r="N170" s="270" t="s">
        <v>2592</v>
      </c>
      <c r="O170" s="267" t="s">
        <v>2674</v>
      </c>
      <c r="P170" s="267" t="s">
        <v>2594</v>
      </c>
    </row>
    <row r="171" spans="2:16" x14ac:dyDescent="0.2">
      <c r="B171" s="316">
        <v>161</v>
      </c>
      <c r="C171" s="267" t="s">
        <v>250</v>
      </c>
      <c r="D171" s="270" t="s">
        <v>6</v>
      </c>
      <c r="E171" s="267" t="s">
        <v>9</v>
      </c>
      <c r="F171" s="267" t="s">
        <v>1175</v>
      </c>
      <c r="G171" s="268">
        <v>37</v>
      </c>
      <c r="H171" s="270" t="s">
        <v>2675</v>
      </c>
      <c r="I171" s="270" t="s">
        <v>2676</v>
      </c>
      <c r="J171" s="270" t="s">
        <v>2677</v>
      </c>
      <c r="K171" s="270" t="s">
        <v>539</v>
      </c>
      <c r="L171" s="270" t="s">
        <v>2652</v>
      </c>
      <c r="M171" s="270" t="s">
        <v>2678</v>
      </c>
      <c r="N171" s="270" t="s">
        <v>59</v>
      </c>
      <c r="O171" s="267" t="s">
        <v>2679</v>
      </c>
      <c r="P171" s="267" t="s">
        <v>2598</v>
      </c>
    </row>
    <row r="172" spans="2:16" x14ac:dyDescent="0.2">
      <c r="B172" s="316">
        <v>162</v>
      </c>
      <c r="C172" s="267" t="s">
        <v>1110</v>
      </c>
      <c r="D172" s="270" t="s">
        <v>396</v>
      </c>
      <c r="E172" s="267" t="s">
        <v>1099</v>
      </c>
      <c r="F172" s="267" t="s">
        <v>1187</v>
      </c>
      <c r="G172" s="268">
        <v>60</v>
      </c>
      <c r="H172" s="270" t="s">
        <v>1632</v>
      </c>
      <c r="I172" s="270" t="s">
        <v>1632</v>
      </c>
      <c r="J172" s="270" t="s">
        <v>2680</v>
      </c>
      <c r="K172" s="270" t="s">
        <v>539</v>
      </c>
      <c r="L172" s="270" t="s">
        <v>2652</v>
      </c>
      <c r="M172" s="270" t="s">
        <v>2681</v>
      </c>
      <c r="N172" s="270" t="s">
        <v>80</v>
      </c>
      <c r="O172" s="267" t="s">
        <v>2682</v>
      </c>
      <c r="P172" s="267" t="s">
        <v>2602</v>
      </c>
    </row>
    <row r="173" spans="2:16" x14ac:dyDescent="0.2">
      <c r="B173" s="316">
        <v>163</v>
      </c>
      <c r="C173" s="267" t="s">
        <v>1093</v>
      </c>
      <c r="E173" s="267" t="s">
        <v>1136</v>
      </c>
      <c r="F173" s="267" t="s">
        <v>2260</v>
      </c>
    </row>
    <row r="174" spans="2:16" x14ac:dyDescent="0.2">
      <c r="B174" s="316">
        <v>164</v>
      </c>
      <c r="C174" s="267" t="s">
        <v>1123</v>
      </c>
      <c r="D174" s="270" t="s">
        <v>6</v>
      </c>
      <c r="E174" s="267" t="s">
        <v>1116</v>
      </c>
      <c r="F174" s="267" t="s">
        <v>1175</v>
      </c>
      <c r="G174" s="268">
        <v>74</v>
      </c>
      <c r="H174" s="270" t="s">
        <v>2683</v>
      </c>
      <c r="I174" s="270" t="s">
        <v>2684</v>
      </c>
      <c r="J174" s="270" t="s">
        <v>2685</v>
      </c>
      <c r="K174" s="270" t="s">
        <v>539</v>
      </c>
      <c r="L174" s="270" t="s">
        <v>2686</v>
      </c>
      <c r="M174" s="270" t="s">
        <v>2687</v>
      </c>
      <c r="N174" s="270" t="s">
        <v>97</v>
      </c>
      <c r="O174" s="267" t="s">
        <v>2688</v>
      </c>
      <c r="P174" s="267" t="s">
        <v>2608</v>
      </c>
    </row>
    <row r="175" spans="2:16" x14ac:dyDescent="0.2">
      <c r="B175" s="316">
        <v>165</v>
      </c>
      <c r="C175" s="267" t="s">
        <v>9</v>
      </c>
      <c r="D175" s="270" t="s">
        <v>6</v>
      </c>
      <c r="E175" s="267" t="s">
        <v>1123</v>
      </c>
      <c r="F175" s="267" t="s">
        <v>1175</v>
      </c>
      <c r="G175" s="268">
        <v>98</v>
      </c>
      <c r="H175" s="270" t="s">
        <v>2689</v>
      </c>
      <c r="I175" s="270" t="s">
        <v>2690</v>
      </c>
      <c r="J175" s="270" t="s">
        <v>2691</v>
      </c>
      <c r="K175" s="270" t="s">
        <v>539</v>
      </c>
      <c r="L175" s="270" t="s">
        <v>2686</v>
      </c>
      <c r="M175" s="270" t="s">
        <v>2692</v>
      </c>
      <c r="N175" s="270" t="s">
        <v>245</v>
      </c>
      <c r="O175" s="267" t="s">
        <v>2693</v>
      </c>
      <c r="P175" s="267" t="s">
        <v>257</v>
      </c>
    </row>
    <row r="176" spans="2:16" x14ac:dyDescent="0.2">
      <c r="B176" s="316">
        <v>166</v>
      </c>
      <c r="C176" s="267" t="s">
        <v>1136</v>
      </c>
      <c r="E176" s="267" t="s">
        <v>1116</v>
      </c>
      <c r="F176" s="267" t="s">
        <v>2260</v>
      </c>
    </row>
    <row r="177" spans="2:16" x14ac:dyDescent="0.2">
      <c r="B177" s="316">
        <v>167</v>
      </c>
      <c r="C177" s="267" t="s">
        <v>1093</v>
      </c>
      <c r="D177" s="270" t="s">
        <v>396</v>
      </c>
      <c r="E177" s="267" t="s">
        <v>1110</v>
      </c>
      <c r="F177" s="267" t="s">
        <v>1179</v>
      </c>
      <c r="G177" s="268">
        <v>185</v>
      </c>
      <c r="H177" s="270" t="s">
        <v>1632</v>
      </c>
      <c r="I177" s="270" t="s">
        <v>1632</v>
      </c>
      <c r="J177" s="270" t="s">
        <v>2694</v>
      </c>
      <c r="K177" s="270" t="s">
        <v>539</v>
      </c>
      <c r="L177" s="270" t="s">
        <v>2686</v>
      </c>
      <c r="M177" s="270" t="s">
        <v>2695</v>
      </c>
      <c r="N177" s="270" t="s">
        <v>2615</v>
      </c>
      <c r="O177" s="267" t="s">
        <v>2696</v>
      </c>
      <c r="P177" s="267" t="s">
        <v>2617</v>
      </c>
    </row>
    <row r="178" spans="2:16" x14ac:dyDescent="0.2">
      <c r="B178" s="316">
        <v>168</v>
      </c>
      <c r="C178" s="267" t="s">
        <v>1099</v>
      </c>
      <c r="D178" s="270" t="s">
        <v>396</v>
      </c>
      <c r="E178" s="267" t="s">
        <v>250</v>
      </c>
      <c r="F178" s="267" t="s">
        <v>1181</v>
      </c>
      <c r="G178" s="268">
        <v>68</v>
      </c>
      <c r="H178" s="270" t="s">
        <v>1632</v>
      </c>
      <c r="I178" s="270" t="s">
        <v>1632</v>
      </c>
      <c r="J178" s="270" t="s">
        <v>2697</v>
      </c>
      <c r="K178" s="270" t="s">
        <v>539</v>
      </c>
      <c r="L178" s="270" t="s">
        <v>2686</v>
      </c>
      <c r="M178" s="270" t="s">
        <v>2698</v>
      </c>
      <c r="N178" s="270" t="s">
        <v>114</v>
      </c>
      <c r="O178" s="267" t="s">
        <v>2699</v>
      </c>
      <c r="P178" s="267" t="s">
        <v>356</v>
      </c>
    </row>
    <row r="179" spans="2:16" x14ac:dyDescent="0.2">
      <c r="B179" s="316">
        <v>169</v>
      </c>
      <c r="C179" s="267" t="s">
        <v>1099</v>
      </c>
      <c r="D179" s="270" t="s">
        <v>6</v>
      </c>
      <c r="E179" s="267" t="s">
        <v>9</v>
      </c>
      <c r="F179" s="267" t="s">
        <v>1175</v>
      </c>
      <c r="G179" s="268">
        <v>34</v>
      </c>
      <c r="H179" s="270" t="s">
        <v>2700</v>
      </c>
      <c r="I179" s="270" t="s">
        <v>2701</v>
      </c>
      <c r="J179" s="270" t="s">
        <v>2702</v>
      </c>
      <c r="K179" s="270" t="s">
        <v>539</v>
      </c>
      <c r="L179" s="270" t="s">
        <v>2686</v>
      </c>
      <c r="M179" s="270" t="s">
        <v>2703</v>
      </c>
      <c r="N179" s="270" t="s">
        <v>254</v>
      </c>
      <c r="O179" s="267" t="s">
        <v>2704</v>
      </c>
      <c r="P179" s="267" t="s">
        <v>2705</v>
      </c>
    </row>
    <row r="180" spans="2:16" x14ac:dyDescent="0.2">
      <c r="B180" s="316">
        <v>170</v>
      </c>
      <c r="C180" s="267" t="s">
        <v>1093</v>
      </c>
      <c r="D180" s="270" t="s">
        <v>396</v>
      </c>
      <c r="E180" s="267" t="s">
        <v>250</v>
      </c>
      <c r="F180" s="267" t="s">
        <v>1181</v>
      </c>
      <c r="G180" s="268">
        <v>74</v>
      </c>
      <c r="H180" s="270" t="s">
        <v>1632</v>
      </c>
      <c r="I180" s="270" t="s">
        <v>1632</v>
      </c>
      <c r="J180" s="270" t="s">
        <v>2706</v>
      </c>
      <c r="K180" s="270" t="s">
        <v>539</v>
      </c>
      <c r="L180" s="270" t="s">
        <v>2686</v>
      </c>
      <c r="M180" s="270" t="s">
        <v>2707</v>
      </c>
      <c r="N180" s="270" t="s">
        <v>447</v>
      </c>
      <c r="O180" s="267" t="s">
        <v>2708</v>
      </c>
      <c r="P180" s="267" t="s">
        <v>2709</v>
      </c>
    </row>
    <row r="181" spans="2:16" x14ac:dyDescent="0.2">
      <c r="B181" s="316">
        <v>171</v>
      </c>
      <c r="C181" s="267" t="s">
        <v>1116</v>
      </c>
      <c r="D181" s="270" t="s">
        <v>6</v>
      </c>
      <c r="E181" s="267" t="s">
        <v>1110</v>
      </c>
      <c r="F181" s="267" t="s">
        <v>1175</v>
      </c>
      <c r="G181" s="268">
        <v>77</v>
      </c>
      <c r="H181" s="270" t="s">
        <v>2710</v>
      </c>
      <c r="I181" s="270" t="s">
        <v>2711</v>
      </c>
      <c r="J181" s="270" t="s">
        <v>2712</v>
      </c>
      <c r="K181" s="270" t="s">
        <v>539</v>
      </c>
      <c r="L181" s="270" t="s">
        <v>2686</v>
      </c>
      <c r="M181" s="270" t="s">
        <v>2713</v>
      </c>
      <c r="N181" s="270" t="s">
        <v>67</v>
      </c>
      <c r="O181" s="267" t="s">
        <v>2714</v>
      </c>
      <c r="P181" s="267" t="s">
        <v>2715</v>
      </c>
    </row>
    <row r="182" spans="2:16" x14ac:dyDescent="0.2">
      <c r="B182" s="316">
        <v>172</v>
      </c>
      <c r="C182" s="267" t="s">
        <v>1136</v>
      </c>
      <c r="E182" s="267" t="s">
        <v>1123</v>
      </c>
      <c r="F182" s="267" t="s">
        <v>2260</v>
      </c>
    </row>
    <row r="183" spans="2:16" x14ac:dyDescent="0.2">
      <c r="B183" s="316">
        <v>173</v>
      </c>
      <c r="C183" s="267" t="s">
        <v>1136</v>
      </c>
      <c r="E183" s="267" t="s">
        <v>9</v>
      </c>
      <c r="F183" s="267" t="s">
        <v>2260</v>
      </c>
    </row>
    <row r="184" spans="2:16" x14ac:dyDescent="0.2">
      <c r="B184" s="316">
        <v>174</v>
      </c>
      <c r="C184" s="267" t="s">
        <v>1110</v>
      </c>
      <c r="D184" s="270" t="s">
        <v>396</v>
      </c>
      <c r="E184" s="267" t="s">
        <v>1123</v>
      </c>
      <c r="F184" s="267" t="s">
        <v>1179</v>
      </c>
      <c r="G184" s="268">
        <v>90</v>
      </c>
      <c r="H184" s="270" t="s">
        <v>1632</v>
      </c>
      <c r="I184" s="270" t="s">
        <v>1632</v>
      </c>
      <c r="J184" s="270" t="s">
        <v>2716</v>
      </c>
      <c r="K184" s="270" t="s">
        <v>539</v>
      </c>
      <c r="L184" s="270" t="s">
        <v>2717</v>
      </c>
      <c r="M184" s="270" t="s">
        <v>2718</v>
      </c>
      <c r="N184" s="270" t="s">
        <v>254</v>
      </c>
      <c r="O184" s="267" t="s">
        <v>2719</v>
      </c>
      <c r="P184" s="267" t="s">
        <v>3387</v>
      </c>
    </row>
    <row r="185" spans="2:16" x14ac:dyDescent="0.2">
      <c r="B185" s="316">
        <v>175</v>
      </c>
      <c r="C185" s="267" t="s">
        <v>250</v>
      </c>
      <c r="D185" s="270" t="s">
        <v>396</v>
      </c>
      <c r="E185" s="267" t="s">
        <v>1116</v>
      </c>
      <c r="F185" s="267" t="s">
        <v>1179</v>
      </c>
      <c r="G185" s="268">
        <v>126</v>
      </c>
      <c r="H185" s="270" t="s">
        <v>1632</v>
      </c>
      <c r="I185" s="270" t="s">
        <v>1638</v>
      </c>
      <c r="J185" s="270" t="s">
        <v>2720</v>
      </c>
      <c r="K185" s="270" t="s">
        <v>539</v>
      </c>
      <c r="L185" s="270" t="s">
        <v>2717</v>
      </c>
      <c r="M185" s="270" t="s">
        <v>2721</v>
      </c>
      <c r="N185" s="270" t="s">
        <v>53</v>
      </c>
      <c r="O185" s="267" t="s">
        <v>2722</v>
      </c>
      <c r="P185" s="267" t="s">
        <v>2723</v>
      </c>
    </row>
    <row r="186" spans="2:16" x14ac:dyDescent="0.2">
      <c r="B186" s="316">
        <v>176</v>
      </c>
      <c r="C186" s="267" t="s">
        <v>1099</v>
      </c>
      <c r="D186" s="270" t="s">
        <v>396</v>
      </c>
      <c r="E186" s="267" t="s">
        <v>1093</v>
      </c>
      <c r="F186" s="267" t="s">
        <v>1179</v>
      </c>
      <c r="G186" s="268">
        <v>50</v>
      </c>
      <c r="H186" s="270" t="s">
        <v>1632</v>
      </c>
      <c r="I186" s="270" t="s">
        <v>1632</v>
      </c>
      <c r="J186" s="270" t="s">
        <v>2724</v>
      </c>
      <c r="K186" s="270" t="s">
        <v>539</v>
      </c>
      <c r="L186" s="270" t="s">
        <v>2717</v>
      </c>
      <c r="M186" s="270" t="s">
        <v>2725</v>
      </c>
      <c r="N186" s="270" t="s">
        <v>2726</v>
      </c>
      <c r="O186" s="267" t="s">
        <v>2727</v>
      </c>
      <c r="P186" s="267" t="s">
        <v>2728</v>
      </c>
    </row>
    <row r="187" spans="2:16" x14ac:dyDescent="0.2">
      <c r="B187" s="316">
        <v>177</v>
      </c>
      <c r="C187" s="267" t="s">
        <v>1093</v>
      </c>
      <c r="D187" s="270" t="s">
        <v>6</v>
      </c>
      <c r="E187" s="267" t="s">
        <v>9</v>
      </c>
      <c r="F187" s="267" t="s">
        <v>1175</v>
      </c>
      <c r="G187" s="268">
        <v>45</v>
      </c>
      <c r="H187" s="270" t="s">
        <v>2196</v>
      </c>
      <c r="I187" s="270" t="s">
        <v>2729</v>
      </c>
      <c r="J187" s="270" t="s">
        <v>2730</v>
      </c>
      <c r="K187" s="270" t="s">
        <v>539</v>
      </c>
      <c r="L187" s="270" t="s">
        <v>2717</v>
      </c>
      <c r="M187" s="270" t="s">
        <v>2731</v>
      </c>
      <c r="N187" s="270" t="s">
        <v>89</v>
      </c>
      <c r="O187" s="267" t="s">
        <v>2732</v>
      </c>
      <c r="P187" s="267" t="s">
        <v>2733</v>
      </c>
    </row>
    <row r="188" spans="2:16" x14ac:dyDescent="0.2">
      <c r="B188" s="316">
        <v>178</v>
      </c>
      <c r="C188" s="267" t="s">
        <v>1116</v>
      </c>
      <c r="D188" s="270" t="s">
        <v>396</v>
      </c>
      <c r="E188" s="267" t="s">
        <v>1099</v>
      </c>
      <c r="F188" s="267" t="s">
        <v>1181</v>
      </c>
      <c r="G188" s="268">
        <v>75</v>
      </c>
      <c r="H188" s="270" t="s">
        <v>2734</v>
      </c>
      <c r="I188" s="270" t="s">
        <v>1632</v>
      </c>
      <c r="J188" s="270" t="s">
        <v>2735</v>
      </c>
      <c r="K188" s="270" t="s">
        <v>539</v>
      </c>
      <c r="L188" s="270" t="s">
        <v>2717</v>
      </c>
      <c r="M188" s="270" t="s">
        <v>2736</v>
      </c>
      <c r="N188" s="270" t="s">
        <v>392</v>
      </c>
      <c r="O188" s="267" t="s">
        <v>2737</v>
      </c>
      <c r="P188" s="267" t="s">
        <v>2738</v>
      </c>
    </row>
    <row r="189" spans="2:16" x14ac:dyDescent="0.2">
      <c r="B189" s="316">
        <v>179</v>
      </c>
      <c r="C189" s="267" t="s">
        <v>1123</v>
      </c>
      <c r="D189" s="270" t="s">
        <v>396</v>
      </c>
      <c r="E189" s="267" t="s">
        <v>250</v>
      </c>
      <c r="F189" s="267" t="s">
        <v>1181</v>
      </c>
      <c r="G189" s="268">
        <v>54</v>
      </c>
      <c r="H189" s="270" t="s">
        <v>1632</v>
      </c>
      <c r="I189" s="270" t="s">
        <v>1632</v>
      </c>
      <c r="J189" s="270" t="s">
        <v>2739</v>
      </c>
      <c r="K189" s="270" t="s">
        <v>539</v>
      </c>
      <c r="L189" s="270" t="s">
        <v>2717</v>
      </c>
      <c r="M189" s="270" t="s">
        <v>1995</v>
      </c>
      <c r="N189" s="270" t="s">
        <v>2740</v>
      </c>
      <c r="O189" s="267" t="s">
        <v>2741</v>
      </c>
      <c r="P189" s="267" t="s">
        <v>2742</v>
      </c>
    </row>
    <row r="190" spans="2:16" x14ac:dyDescent="0.2">
      <c r="B190" s="316">
        <v>180</v>
      </c>
      <c r="C190" s="267" t="s">
        <v>1110</v>
      </c>
      <c r="E190" s="267" t="s">
        <v>1136</v>
      </c>
      <c r="F190" s="267" t="s">
        <v>2260</v>
      </c>
    </row>
    <row r="191" spans="2:16" x14ac:dyDescent="0.2">
      <c r="B191" s="316">
        <v>181</v>
      </c>
      <c r="C191" s="267" t="s">
        <v>9</v>
      </c>
      <c r="D191" s="270" t="s">
        <v>396</v>
      </c>
      <c r="E191" s="267" t="s">
        <v>1110</v>
      </c>
      <c r="F191" s="267" t="s">
        <v>1181</v>
      </c>
      <c r="G191" s="268">
        <v>99</v>
      </c>
      <c r="H191" s="270" t="s">
        <v>1632</v>
      </c>
      <c r="I191" s="270" t="s">
        <v>1632</v>
      </c>
      <c r="J191" s="270" t="s">
        <v>2743</v>
      </c>
      <c r="K191" s="270" t="s">
        <v>539</v>
      </c>
      <c r="L191" s="270" t="s">
        <v>2717</v>
      </c>
      <c r="M191" s="270" t="s">
        <v>2744</v>
      </c>
      <c r="N191" s="270" t="s">
        <v>251</v>
      </c>
      <c r="O191" s="267" t="s">
        <v>2745</v>
      </c>
      <c r="P191" s="267" t="s">
        <v>3388</v>
      </c>
    </row>
    <row r="192" spans="2:16" x14ac:dyDescent="0.2">
      <c r="B192" s="316">
        <v>182</v>
      </c>
      <c r="C192" s="267" t="s">
        <v>1136</v>
      </c>
      <c r="E192" s="267" t="s">
        <v>250</v>
      </c>
      <c r="F192" s="267" t="s">
        <v>2260</v>
      </c>
    </row>
    <row r="193" spans="2:16" x14ac:dyDescent="0.2">
      <c r="B193" s="316">
        <v>183</v>
      </c>
      <c r="C193" s="267" t="s">
        <v>1099</v>
      </c>
      <c r="D193" s="270" t="s">
        <v>6</v>
      </c>
      <c r="E193" s="267" t="s">
        <v>1123</v>
      </c>
      <c r="F193" s="267" t="s">
        <v>1175</v>
      </c>
      <c r="G193" s="268">
        <v>84</v>
      </c>
      <c r="H193" s="270" t="s">
        <v>7</v>
      </c>
      <c r="I193" s="270" t="s">
        <v>2609</v>
      </c>
      <c r="J193" s="270" t="s">
        <v>2746</v>
      </c>
      <c r="K193" s="270" t="s">
        <v>539</v>
      </c>
      <c r="L193" s="270" t="s">
        <v>2717</v>
      </c>
      <c r="M193" s="270" t="s">
        <v>2747</v>
      </c>
      <c r="N193" s="270" t="s">
        <v>98</v>
      </c>
      <c r="O193" s="267" t="s">
        <v>2748</v>
      </c>
      <c r="P193" s="267" t="s">
        <v>3389</v>
      </c>
    </row>
    <row r="194" spans="2:16" x14ac:dyDescent="0.2">
      <c r="B194" s="316">
        <v>184</v>
      </c>
      <c r="C194" s="267" t="s">
        <v>1093</v>
      </c>
      <c r="D194" s="270" t="s">
        <v>6</v>
      </c>
      <c r="E194" s="267" t="s">
        <v>1116</v>
      </c>
      <c r="F194" s="267" t="s">
        <v>1175</v>
      </c>
      <c r="G194" s="268">
        <v>53</v>
      </c>
      <c r="H194" s="270" t="s">
        <v>2196</v>
      </c>
      <c r="I194" s="270" t="s">
        <v>2749</v>
      </c>
      <c r="J194" s="270" t="s">
        <v>2750</v>
      </c>
      <c r="K194" s="270" t="s">
        <v>539</v>
      </c>
      <c r="L194" s="270" t="s">
        <v>2751</v>
      </c>
      <c r="M194" s="270" t="s">
        <v>2752</v>
      </c>
      <c r="N194" s="270" t="s">
        <v>98</v>
      </c>
      <c r="O194" s="267" t="s">
        <v>2753</v>
      </c>
      <c r="P194" s="267" t="s">
        <v>2754</v>
      </c>
    </row>
    <row r="195" spans="2:16" x14ac:dyDescent="0.2">
      <c r="B195" s="316">
        <v>185</v>
      </c>
      <c r="C195" s="267" t="s">
        <v>1116</v>
      </c>
      <c r="D195" s="270" t="s">
        <v>396</v>
      </c>
      <c r="E195" s="267" t="s">
        <v>9</v>
      </c>
      <c r="F195" s="267" t="s">
        <v>1181</v>
      </c>
      <c r="G195" s="268">
        <v>67</v>
      </c>
      <c r="H195" s="270" t="s">
        <v>2755</v>
      </c>
      <c r="I195" s="270" t="s">
        <v>1632</v>
      </c>
      <c r="J195" s="270" t="s">
        <v>2756</v>
      </c>
      <c r="K195" s="270" t="s">
        <v>539</v>
      </c>
      <c r="L195" s="270" t="s">
        <v>2751</v>
      </c>
      <c r="M195" s="270" t="s">
        <v>2757</v>
      </c>
      <c r="N195" s="270" t="s">
        <v>2758</v>
      </c>
      <c r="O195" s="267" t="s">
        <v>2759</v>
      </c>
      <c r="P195" s="267" t="s">
        <v>3390</v>
      </c>
    </row>
    <row r="196" spans="2:16" x14ac:dyDescent="0.2">
      <c r="B196" s="316">
        <v>186</v>
      </c>
      <c r="C196" s="267" t="s">
        <v>1123</v>
      </c>
      <c r="D196" s="270" t="s">
        <v>396</v>
      </c>
      <c r="E196" s="267" t="s">
        <v>1093</v>
      </c>
      <c r="F196" s="267" t="s">
        <v>1187</v>
      </c>
      <c r="G196" s="268">
        <v>39</v>
      </c>
      <c r="H196" s="270" t="s">
        <v>1632</v>
      </c>
      <c r="I196" s="270" t="s">
        <v>1632</v>
      </c>
      <c r="J196" s="270" t="s">
        <v>2760</v>
      </c>
      <c r="K196" s="270" t="s">
        <v>539</v>
      </c>
      <c r="L196" s="270" t="s">
        <v>2751</v>
      </c>
      <c r="M196" s="270" t="s">
        <v>2761</v>
      </c>
      <c r="N196" s="270" t="s">
        <v>2762</v>
      </c>
      <c r="O196" s="267" t="s">
        <v>2763</v>
      </c>
      <c r="P196" s="267" t="s">
        <v>2764</v>
      </c>
    </row>
    <row r="197" spans="2:16" x14ac:dyDescent="0.2">
      <c r="B197" s="316">
        <v>187</v>
      </c>
      <c r="C197" s="267" t="s">
        <v>1099</v>
      </c>
      <c r="E197" s="267" t="s">
        <v>1136</v>
      </c>
      <c r="F197" s="267" t="s">
        <v>2260</v>
      </c>
    </row>
    <row r="198" spans="2:16" x14ac:dyDescent="0.2">
      <c r="B198" s="316">
        <v>188</v>
      </c>
      <c r="C198" s="267" t="s">
        <v>1110</v>
      </c>
      <c r="D198" s="270" t="s">
        <v>396</v>
      </c>
      <c r="E198" s="267" t="s">
        <v>250</v>
      </c>
      <c r="F198" s="267" t="s">
        <v>1187</v>
      </c>
      <c r="G198" s="268">
        <v>48</v>
      </c>
      <c r="H198" s="270" t="s">
        <v>1632</v>
      </c>
      <c r="I198" s="270" t="s">
        <v>1631</v>
      </c>
      <c r="J198" s="270" t="s">
        <v>2765</v>
      </c>
      <c r="K198" s="270" t="s">
        <v>539</v>
      </c>
      <c r="L198" s="270" t="s">
        <v>2751</v>
      </c>
      <c r="M198" s="270" t="s">
        <v>2766</v>
      </c>
      <c r="N198" s="270" t="s">
        <v>2767</v>
      </c>
      <c r="O198" s="267" t="s">
        <v>2768</v>
      </c>
      <c r="P198" s="267" t="s">
        <v>3391</v>
      </c>
    </row>
    <row r="199" spans="2:16" x14ac:dyDescent="0.2">
      <c r="B199" s="316">
        <v>189</v>
      </c>
      <c r="C199" s="267" t="s">
        <v>9</v>
      </c>
      <c r="D199" s="270" t="s">
        <v>12</v>
      </c>
      <c r="E199" s="267" t="s">
        <v>250</v>
      </c>
      <c r="F199" s="267" t="s">
        <v>1175</v>
      </c>
      <c r="G199" s="268">
        <v>51</v>
      </c>
      <c r="H199" s="270" t="s">
        <v>2769</v>
      </c>
      <c r="I199" s="270" t="s">
        <v>2770</v>
      </c>
      <c r="J199" s="270" t="s">
        <v>2771</v>
      </c>
      <c r="K199" s="270" t="s">
        <v>539</v>
      </c>
      <c r="L199" s="270" t="s">
        <v>2751</v>
      </c>
      <c r="M199" s="270" t="s">
        <v>2772</v>
      </c>
      <c r="N199" s="270" t="s">
        <v>51</v>
      </c>
      <c r="O199" s="267" t="s">
        <v>2773</v>
      </c>
      <c r="P199" s="267" t="s">
        <v>52</v>
      </c>
    </row>
    <row r="200" spans="2:16" x14ac:dyDescent="0.2">
      <c r="B200" s="316">
        <v>190</v>
      </c>
      <c r="C200" s="267" t="s">
        <v>1099</v>
      </c>
      <c r="D200" s="270" t="s">
        <v>6</v>
      </c>
      <c r="E200" s="267" t="s">
        <v>1110</v>
      </c>
      <c r="F200" s="267" t="s">
        <v>1175</v>
      </c>
      <c r="G200" s="268">
        <v>55</v>
      </c>
      <c r="H200" s="270" t="s">
        <v>2774</v>
      </c>
      <c r="I200" s="270" t="s">
        <v>2775</v>
      </c>
      <c r="J200" s="270" t="s">
        <v>2776</v>
      </c>
      <c r="K200" s="270" t="s">
        <v>539</v>
      </c>
      <c r="L200" s="270" t="s">
        <v>2751</v>
      </c>
      <c r="M200" s="270" t="s">
        <v>2777</v>
      </c>
      <c r="N200" s="270" t="s">
        <v>449</v>
      </c>
      <c r="O200" s="267" t="s">
        <v>2778</v>
      </c>
      <c r="P200" s="267" t="s">
        <v>3392</v>
      </c>
    </row>
    <row r="201" spans="2:16" x14ac:dyDescent="0.2">
      <c r="B201" s="316">
        <v>191</v>
      </c>
      <c r="C201" s="267" t="s">
        <v>1136</v>
      </c>
      <c r="E201" s="267" t="s">
        <v>1093</v>
      </c>
      <c r="F201" s="267" t="s">
        <v>2260</v>
      </c>
    </row>
    <row r="202" spans="2:16" x14ac:dyDescent="0.2">
      <c r="B202" s="316">
        <v>192</v>
      </c>
      <c r="C202" s="267" t="s">
        <v>1116</v>
      </c>
      <c r="D202" s="270" t="s">
        <v>396</v>
      </c>
      <c r="E202" s="267" t="s">
        <v>1123</v>
      </c>
      <c r="F202" s="267" t="s">
        <v>1179</v>
      </c>
      <c r="G202" s="268">
        <v>62</v>
      </c>
      <c r="H202" s="270" t="s">
        <v>1631</v>
      </c>
      <c r="I202" s="270" t="s">
        <v>1632</v>
      </c>
      <c r="J202" s="270" t="s">
        <v>2779</v>
      </c>
      <c r="K202" s="270" t="s">
        <v>539</v>
      </c>
      <c r="L202" s="270" t="s">
        <v>2751</v>
      </c>
      <c r="M202" s="270" t="s">
        <v>2780</v>
      </c>
      <c r="N202" s="270" t="s">
        <v>450</v>
      </c>
      <c r="O202" s="267" t="s">
        <v>2781</v>
      </c>
      <c r="P202" s="267" t="s">
        <v>3393</v>
      </c>
    </row>
    <row r="203" spans="2:16" x14ac:dyDescent="0.2">
      <c r="B203" s="316">
        <v>193</v>
      </c>
      <c r="C203" s="267" t="s">
        <v>1123</v>
      </c>
      <c r="D203" s="270" t="s">
        <v>396</v>
      </c>
      <c r="E203" s="267" t="s">
        <v>9</v>
      </c>
      <c r="F203" s="267" t="s">
        <v>1179</v>
      </c>
      <c r="G203" s="268">
        <v>60</v>
      </c>
      <c r="H203" s="270" t="s">
        <v>1632</v>
      </c>
      <c r="I203" s="270" t="s">
        <v>1632</v>
      </c>
      <c r="J203" s="270" t="s">
        <v>2782</v>
      </c>
      <c r="K203" s="270" t="s">
        <v>539</v>
      </c>
      <c r="L203" s="270" t="s">
        <v>2751</v>
      </c>
      <c r="M203" s="270" t="s">
        <v>2783</v>
      </c>
      <c r="N203" s="270" t="s">
        <v>47</v>
      </c>
      <c r="O203" s="267" t="s">
        <v>2784</v>
      </c>
      <c r="P203" s="267" t="s">
        <v>48</v>
      </c>
    </row>
    <row r="204" spans="2:16" x14ac:dyDescent="0.2">
      <c r="B204" s="316">
        <v>194</v>
      </c>
      <c r="C204" s="267" t="s">
        <v>1116</v>
      </c>
      <c r="E204" s="267" t="s">
        <v>1136</v>
      </c>
      <c r="F204" s="267" t="s">
        <v>2260</v>
      </c>
    </row>
    <row r="205" spans="2:16" x14ac:dyDescent="0.2">
      <c r="B205" s="316">
        <v>195</v>
      </c>
      <c r="C205" s="267" t="s">
        <v>1110</v>
      </c>
      <c r="D205" s="270" t="s">
        <v>396</v>
      </c>
      <c r="E205" s="267" t="s">
        <v>1093</v>
      </c>
      <c r="F205" s="267" t="s">
        <v>1179</v>
      </c>
      <c r="G205" s="268">
        <v>67</v>
      </c>
      <c r="H205" s="270" t="s">
        <v>1632</v>
      </c>
      <c r="I205" s="270" t="s">
        <v>1632</v>
      </c>
      <c r="J205" s="270" t="s">
        <v>2785</v>
      </c>
      <c r="K205" s="270" t="s">
        <v>539</v>
      </c>
      <c r="L205" s="270" t="s">
        <v>2751</v>
      </c>
      <c r="M205" s="270" t="s">
        <v>2786</v>
      </c>
      <c r="N205" s="270" t="s">
        <v>63</v>
      </c>
      <c r="O205" s="267" t="s">
        <v>2787</v>
      </c>
      <c r="P205" s="267" t="s">
        <v>3394</v>
      </c>
    </row>
    <row r="206" spans="2:16" x14ac:dyDescent="0.2">
      <c r="B206" s="316">
        <v>196</v>
      </c>
      <c r="C206" s="267" t="s">
        <v>250</v>
      </c>
      <c r="D206" s="270" t="s">
        <v>396</v>
      </c>
      <c r="E206" s="267" t="s">
        <v>1099</v>
      </c>
      <c r="F206" s="267" t="s">
        <v>1179</v>
      </c>
      <c r="G206" s="268">
        <v>73</v>
      </c>
      <c r="H206" s="270" t="s">
        <v>1632</v>
      </c>
      <c r="I206" s="270" t="s">
        <v>1632</v>
      </c>
      <c r="J206" s="270" t="s">
        <v>2788</v>
      </c>
      <c r="K206" s="270" t="s">
        <v>539</v>
      </c>
      <c r="L206" s="270" t="s">
        <v>2789</v>
      </c>
      <c r="M206" s="270" t="s">
        <v>2790</v>
      </c>
      <c r="N206" s="270" t="s">
        <v>451</v>
      </c>
      <c r="O206" s="267" t="s">
        <v>2791</v>
      </c>
      <c r="P206" s="267" t="s">
        <v>2792</v>
      </c>
    </row>
    <row r="207" spans="2:16" x14ac:dyDescent="0.2">
      <c r="B207" s="316">
        <v>197</v>
      </c>
      <c r="C207" s="267" t="s">
        <v>9</v>
      </c>
      <c r="D207" s="270" t="s">
        <v>396</v>
      </c>
      <c r="E207" s="267" t="s">
        <v>1099</v>
      </c>
      <c r="F207" s="267" t="s">
        <v>1179</v>
      </c>
      <c r="G207" s="268">
        <v>74</v>
      </c>
      <c r="H207" s="270" t="s">
        <v>1632</v>
      </c>
      <c r="I207" s="270" t="s">
        <v>1632</v>
      </c>
      <c r="J207" s="270" t="s">
        <v>2793</v>
      </c>
      <c r="K207" s="270" t="s">
        <v>539</v>
      </c>
      <c r="L207" s="270" t="s">
        <v>2789</v>
      </c>
      <c r="M207" s="270" t="s">
        <v>2794</v>
      </c>
      <c r="N207" s="270" t="s">
        <v>254</v>
      </c>
      <c r="O207" s="267" t="s">
        <v>2795</v>
      </c>
      <c r="P207" s="267" t="s">
        <v>2705</v>
      </c>
    </row>
    <row r="208" spans="2:16" x14ac:dyDescent="0.2">
      <c r="B208" s="316">
        <v>198</v>
      </c>
      <c r="C208" s="267" t="s">
        <v>250</v>
      </c>
      <c r="D208" s="270" t="s">
        <v>396</v>
      </c>
      <c r="E208" s="267" t="s">
        <v>1093</v>
      </c>
      <c r="F208" s="267" t="s">
        <v>1187</v>
      </c>
      <c r="G208" s="268">
        <v>48</v>
      </c>
      <c r="H208" s="270" t="s">
        <v>1707</v>
      </c>
      <c r="I208" s="270" t="s">
        <v>1632</v>
      </c>
      <c r="J208" s="270" t="s">
        <v>2796</v>
      </c>
      <c r="K208" s="270" t="s">
        <v>539</v>
      </c>
      <c r="L208" s="270" t="s">
        <v>2789</v>
      </c>
      <c r="M208" s="270" t="s">
        <v>2797</v>
      </c>
      <c r="N208" s="270" t="s">
        <v>447</v>
      </c>
      <c r="O208" s="267" t="s">
        <v>2798</v>
      </c>
      <c r="P208" s="267" t="s">
        <v>2709</v>
      </c>
    </row>
    <row r="209" spans="2:16" x14ac:dyDescent="0.2">
      <c r="B209" s="316">
        <v>199</v>
      </c>
      <c r="C209" s="267" t="s">
        <v>1110</v>
      </c>
      <c r="D209" s="270" t="s">
        <v>6</v>
      </c>
      <c r="E209" s="267" t="s">
        <v>1116</v>
      </c>
      <c r="F209" s="267" t="s">
        <v>1175</v>
      </c>
      <c r="G209" s="268">
        <v>79</v>
      </c>
      <c r="H209" s="270" t="s">
        <v>2799</v>
      </c>
      <c r="I209" s="270" t="s">
        <v>2800</v>
      </c>
      <c r="J209" s="270" t="s">
        <v>2801</v>
      </c>
      <c r="K209" s="270" t="s">
        <v>539</v>
      </c>
      <c r="L209" s="270" t="s">
        <v>2789</v>
      </c>
      <c r="M209" s="270" t="s">
        <v>2802</v>
      </c>
      <c r="N209" s="270" t="s">
        <v>67</v>
      </c>
      <c r="O209" s="267" t="s">
        <v>2803</v>
      </c>
      <c r="P209" s="267" t="s">
        <v>2715</v>
      </c>
    </row>
    <row r="210" spans="2:16" x14ac:dyDescent="0.2">
      <c r="B210" s="316">
        <v>200</v>
      </c>
      <c r="C210" s="267" t="s">
        <v>1123</v>
      </c>
      <c r="E210" s="267" t="s">
        <v>1136</v>
      </c>
      <c r="F210" s="267" t="s">
        <v>2260</v>
      </c>
    </row>
    <row r="211" spans="2:16" x14ac:dyDescent="0.2">
      <c r="B211" s="316">
        <v>201</v>
      </c>
      <c r="C211" s="267" t="s">
        <v>9</v>
      </c>
      <c r="E211" s="267" t="s">
        <v>1136</v>
      </c>
      <c r="F211" s="267" t="s">
        <v>2260</v>
      </c>
    </row>
    <row r="212" spans="2:16" x14ac:dyDescent="0.2">
      <c r="B212" s="316">
        <v>202</v>
      </c>
      <c r="C212" s="267" t="s">
        <v>1123</v>
      </c>
      <c r="D212" s="270" t="s">
        <v>396</v>
      </c>
      <c r="E212" s="267" t="s">
        <v>1110</v>
      </c>
      <c r="F212" s="267" t="s">
        <v>1181</v>
      </c>
      <c r="G212" s="268">
        <v>55</v>
      </c>
      <c r="H212" s="270" t="s">
        <v>1632</v>
      </c>
      <c r="I212" s="270" t="s">
        <v>1632</v>
      </c>
      <c r="J212" s="270" t="s">
        <v>2804</v>
      </c>
      <c r="K212" s="270" t="s">
        <v>539</v>
      </c>
      <c r="L212" s="270" t="s">
        <v>2789</v>
      </c>
      <c r="M212" s="270" t="s">
        <v>2073</v>
      </c>
      <c r="N212" s="270" t="s">
        <v>448</v>
      </c>
      <c r="O212" s="267" t="s">
        <v>2805</v>
      </c>
      <c r="P212" s="267" t="s">
        <v>2806</v>
      </c>
    </row>
    <row r="213" spans="2:16" x14ac:dyDescent="0.2">
      <c r="B213" s="316">
        <v>203</v>
      </c>
      <c r="C213" s="267" t="s">
        <v>1116</v>
      </c>
      <c r="D213" s="270" t="s">
        <v>396</v>
      </c>
      <c r="E213" s="267" t="s">
        <v>250</v>
      </c>
      <c r="F213" s="267" t="s">
        <v>1181</v>
      </c>
      <c r="G213" s="268">
        <v>62</v>
      </c>
      <c r="H213" s="270" t="s">
        <v>2661</v>
      </c>
      <c r="I213" s="270" t="s">
        <v>1632</v>
      </c>
      <c r="J213" s="270" t="s">
        <v>2807</v>
      </c>
      <c r="K213" s="270" t="s">
        <v>539</v>
      </c>
      <c r="L213" s="270" t="s">
        <v>2789</v>
      </c>
      <c r="M213" s="270" t="s">
        <v>2808</v>
      </c>
      <c r="N213" s="270" t="s">
        <v>53</v>
      </c>
      <c r="O213" s="267" t="s">
        <v>2809</v>
      </c>
      <c r="P213" s="267" t="s">
        <v>2723</v>
      </c>
    </row>
    <row r="214" spans="2:16" x14ac:dyDescent="0.2">
      <c r="B214" s="316">
        <v>204</v>
      </c>
      <c r="C214" s="267" t="s">
        <v>1093</v>
      </c>
      <c r="D214" s="270" t="s">
        <v>396</v>
      </c>
      <c r="E214" s="267" t="s">
        <v>1099</v>
      </c>
      <c r="F214" s="267" t="s">
        <v>1179</v>
      </c>
      <c r="G214" s="268">
        <v>50</v>
      </c>
      <c r="H214" s="270" t="s">
        <v>1632</v>
      </c>
      <c r="I214" s="270" t="s">
        <v>1632</v>
      </c>
      <c r="J214" s="270" t="s">
        <v>2810</v>
      </c>
      <c r="K214" s="270" t="s">
        <v>539</v>
      </c>
      <c r="L214" s="270" t="s">
        <v>2789</v>
      </c>
      <c r="M214" s="270" t="s">
        <v>462</v>
      </c>
      <c r="N214" s="270" t="s">
        <v>2726</v>
      </c>
      <c r="O214" s="267" t="s">
        <v>2811</v>
      </c>
      <c r="P214" s="267" t="s">
        <v>2728</v>
      </c>
    </row>
    <row r="215" spans="2:16" x14ac:dyDescent="0.2">
      <c r="B215" s="316">
        <v>205</v>
      </c>
      <c r="C215" s="267" t="s">
        <v>9</v>
      </c>
      <c r="D215" s="270" t="s">
        <v>12</v>
      </c>
      <c r="E215" s="267" t="s">
        <v>1093</v>
      </c>
      <c r="F215" s="267" t="s">
        <v>1175</v>
      </c>
      <c r="G215" s="268">
        <v>53</v>
      </c>
      <c r="H215" s="270" t="s">
        <v>2812</v>
      </c>
      <c r="I215" s="270" t="s">
        <v>2813</v>
      </c>
      <c r="J215" s="270" t="s">
        <v>2814</v>
      </c>
      <c r="K215" s="270" t="s">
        <v>539</v>
      </c>
      <c r="L215" s="270" t="s">
        <v>2789</v>
      </c>
      <c r="M215" s="270" t="s">
        <v>2815</v>
      </c>
      <c r="N215" s="270" t="s">
        <v>89</v>
      </c>
      <c r="O215" s="267" t="s">
        <v>2816</v>
      </c>
      <c r="P215" s="267" t="s">
        <v>2733</v>
      </c>
    </row>
    <row r="216" spans="2:16" x14ac:dyDescent="0.2">
      <c r="B216" s="316">
        <v>206</v>
      </c>
      <c r="C216" s="267" t="s">
        <v>1099</v>
      </c>
      <c r="D216" s="270" t="s">
        <v>6</v>
      </c>
      <c r="E216" s="267" t="s">
        <v>1116</v>
      </c>
      <c r="F216" s="267" t="s">
        <v>1175</v>
      </c>
      <c r="G216" s="268">
        <v>65</v>
      </c>
      <c r="H216" s="270" t="s">
        <v>2817</v>
      </c>
      <c r="I216" s="270" t="s">
        <v>2818</v>
      </c>
      <c r="J216" s="270" t="s">
        <v>2819</v>
      </c>
      <c r="K216" s="270" t="s">
        <v>539</v>
      </c>
      <c r="L216" s="270" t="s">
        <v>2820</v>
      </c>
      <c r="M216" s="270" t="s">
        <v>2821</v>
      </c>
      <c r="N216" s="270" t="s">
        <v>392</v>
      </c>
      <c r="O216" s="267" t="s">
        <v>2822</v>
      </c>
      <c r="P216" s="267" t="s">
        <v>2738</v>
      </c>
    </row>
    <row r="217" spans="2:16" x14ac:dyDescent="0.2">
      <c r="B217" s="316">
        <v>207</v>
      </c>
      <c r="C217" s="267" t="s">
        <v>250</v>
      </c>
      <c r="D217" s="270" t="s">
        <v>6</v>
      </c>
      <c r="E217" s="267" t="s">
        <v>1123</v>
      </c>
      <c r="F217" s="267" t="s">
        <v>1175</v>
      </c>
      <c r="G217" s="268">
        <v>64</v>
      </c>
      <c r="H217" s="270" t="s">
        <v>2823</v>
      </c>
      <c r="I217" s="270" t="s">
        <v>2824</v>
      </c>
      <c r="J217" s="270" t="s">
        <v>2825</v>
      </c>
      <c r="K217" s="270" t="s">
        <v>539</v>
      </c>
      <c r="L217" s="270" t="s">
        <v>2820</v>
      </c>
      <c r="M217" s="270" t="s">
        <v>2826</v>
      </c>
      <c r="N217" s="270" t="s">
        <v>2740</v>
      </c>
      <c r="O217" s="267" t="s">
        <v>2827</v>
      </c>
      <c r="P217" s="267" t="s">
        <v>2742</v>
      </c>
    </row>
    <row r="218" spans="2:16" x14ac:dyDescent="0.2">
      <c r="B218" s="316">
        <v>208</v>
      </c>
      <c r="C218" s="267" t="s">
        <v>1136</v>
      </c>
      <c r="E218" s="267" t="s">
        <v>1110</v>
      </c>
      <c r="F218" s="267" t="s">
        <v>2260</v>
      </c>
    </row>
    <row r="219" spans="2:16" x14ac:dyDescent="0.2">
      <c r="B219" s="316">
        <v>209</v>
      </c>
      <c r="C219" s="267" t="s">
        <v>1110</v>
      </c>
      <c r="D219" s="270" t="s">
        <v>396</v>
      </c>
      <c r="E219" s="267" t="s">
        <v>9</v>
      </c>
      <c r="F219" s="267" t="s">
        <v>1179</v>
      </c>
      <c r="G219" s="268">
        <v>48</v>
      </c>
      <c r="H219" s="270" t="s">
        <v>1632</v>
      </c>
      <c r="I219" s="270" t="s">
        <v>1632</v>
      </c>
      <c r="J219" s="270" t="s">
        <v>2828</v>
      </c>
      <c r="K219" s="270" t="s">
        <v>539</v>
      </c>
      <c r="L219" s="270" t="s">
        <v>2820</v>
      </c>
      <c r="M219" s="270" t="s">
        <v>466</v>
      </c>
      <c r="N219" s="270" t="s">
        <v>251</v>
      </c>
      <c r="O219" s="267" t="s">
        <v>2829</v>
      </c>
      <c r="P219" s="267" t="s">
        <v>3388</v>
      </c>
    </row>
    <row r="220" spans="2:16" x14ac:dyDescent="0.2">
      <c r="B220" s="316">
        <v>210</v>
      </c>
      <c r="C220" s="267" t="s">
        <v>250</v>
      </c>
      <c r="E220" s="267" t="s">
        <v>1136</v>
      </c>
      <c r="F220" s="267" t="s">
        <v>2260</v>
      </c>
    </row>
    <row r="221" spans="2:16" x14ac:dyDescent="0.2">
      <c r="B221" s="316">
        <v>211</v>
      </c>
      <c r="C221" s="267" t="s">
        <v>1123</v>
      </c>
      <c r="D221" s="270" t="s">
        <v>396</v>
      </c>
      <c r="E221" s="267" t="s">
        <v>1099</v>
      </c>
      <c r="F221" s="267" t="s">
        <v>1179</v>
      </c>
      <c r="G221" s="268">
        <v>49</v>
      </c>
      <c r="H221" s="270" t="s">
        <v>1632</v>
      </c>
      <c r="I221" s="270" t="s">
        <v>2189</v>
      </c>
      <c r="J221" s="270" t="s">
        <v>2830</v>
      </c>
      <c r="K221" s="270" t="s">
        <v>539</v>
      </c>
      <c r="L221" s="270" t="s">
        <v>2820</v>
      </c>
      <c r="M221" s="270" t="s">
        <v>2831</v>
      </c>
      <c r="N221" s="270" t="s">
        <v>98</v>
      </c>
      <c r="O221" s="267" t="s">
        <v>2832</v>
      </c>
      <c r="P221" s="267" t="s">
        <v>3395</v>
      </c>
    </row>
    <row r="222" spans="2:16" x14ac:dyDescent="0.2">
      <c r="B222" s="316">
        <v>212</v>
      </c>
      <c r="C222" s="267" t="s">
        <v>1116</v>
      </c>
      <c r="D222" s="270" t="s">
        <v>12</v>
      </c>
      <c r="E222" s="267" t="s">
        <v>1093</v>
      </c>
      <c r="F222" s="267" t="s">
        <v>1175</v>
      </c>
      <c r="G222" s="268">
        <v>79</v>
      </c>
      <c r="H222" s="270" t="s">
        <v>2833</v>
      </c>
      <c r="I222" s="270" t="s">
        <v>2357</v>
      </c>
      <c r="J222" s="270" t="s">
        <v>2834</v>
      </c>
      <c r="K222" s="270" t="s">
        <v>539</v>
      </c>
      <c r="L222" s="270" t="s">
        <v>2820</v>
      </c>
      <c r="M222" s="270" t="s">
        <v>2287</v>
      </c>
      <c r="N222" s="270" t="s">
        <v>98</v>
      </c>
      <c r="O222" s="267" t="s">
        <v>2835</v>
      </c>
      <c r="P222" s="267" t="s">
        <v>2754</v>
      </c>
    </row>
    <row r="223" spans="2:16" x14ac:dyDescent="0.2">
      <c r="B223" s="316">
        <v>213</v>
      </c>
      <c r="C223" s="267" t="s">
        <v>9</v>
      </c>
      <c r="D223" s="270" t="s">
        <v>396</v>
      </c>
      <c r="E223" s="267" t="s">
        <v>1116</v>
      </c>
      <c r="F223" s="267" t="s">
        <v>1187</v>
      </c>
      <c r="G223" s="268">
        <v>48</v>
      </c>
      <c r="H223" s="270" t="s">
        <v>1632</v>
      </c>
      <c r="I223" s="270" t="s">
        <v>1638</v>
      </c>
      <c r="J223" s="270" t="s">
        <v>2836</v>
      </c>
      <c r="K223" s="270" t="s">
        <v>539</v>
      </c>
      <c r="L223" s="270" t="s">
        <v>2820</v>
      </c>
      <c r="M223" s="270" t="s">
        <v>2837</v>
      </c>
      <c r="N223" s="270" t="s">
        <v>2758</v>
      </c>
      <c r="O223" s="267" t="s">
        <v>2838</v>
      </c>
      <c r="P223" s="267" t="s">
        <v>3390</v>
      </c>
    </row>
    <row r="224" spans="2:16" x14ac:dyDescent="0.2">
      <c r="B224" s="316">
        <v>214</v>
      </c>
      <c r="C224" s="267" t="s">
        <v>1093</v>
      </c>
      <c r="D224" s="270" t="s">
        <v>396</v>
      </c>
      <c r="E224" s="267" t="s">
        <v>1123</v>
      </c>
      <c r="F224" s="267" t="s">
        <v>1179</v>
      </c>
      <c r="G224" s="268">
        <v>66</v>
      </c>
      <c r="H224" s="270" t="s">
        <v>1632</v>
      </c>
      <c r="I224" s="270" t="s">
        <v>1632</v>
      </c>
      <c r="J224" s="270" t="s">
        <v>2839</v>
      </c>
      <c r="K224" s="270" t="s">
        <v>539</v>
      </c>
      <c r="L224" s="270" t="s">
        <v>2820</v>
      </c>
      <c r="M224" s="270" t="s">
        <v>2840</v>
      </c>
      <c r="N224" s="270" t="s">
        <v>2762</v>
      </c>
      <c r="O224" s="267" t="s">
        <v>2841</v>
      </c>
      <c r="P224" s="267" t="s">
        <v>2764</v>
      </c>
    </row>
    <row r="225" spans="1:16" x14ac:dyDescent="0.2">
      <c r="B225" s="316">
        <v>215</v>
      </c>
      <c r="C225" s="267" t="s">
        <v>1136</v>
      </c>
      <c r="E225" s="267" t="s">
        <v>1099</v>
      </c>
      <c r="F225" s="267" t="s">
        <v>2260</v>
      </c>
    </row>
    <row r="226" spans="1:16" x14ac:dyDescent="0.2">
      <c r="B226" s="316">
        <v>216</v>
      </c>
      <c r="C226" s="267" t="s">
        <v>250</v>
      </c>
      <c r="D226" s="270" t="s">
        <v>396</v>
      </c>
      <c r="E226" s="267" t="s">
        <v>1110</v>
      </c>
      <c r="F226" s="267" t="s">
        <v>1179</v>
      </c>
      <c r="G226" s="268">
        <v>86</v>
      </c>
      <c r="H226" s="270" t="s">
        <v>1638</v>
      </c>
      <c r="I226" s="270" t="s">
        <v>1632</v>
      </c>
      <c r="J226" s="270" t="s">
        <v>2842</v>
      </c>
      <c r="K226" s="270" t="s">
        <v>539</v>
      </c>
      <c r="L226" s="270" t="s">
        <v>2820</v>
      </c>
      <c r="M226" s="270" t="s">
        <v>2843</v>
      </c>
      <c r="N226" s="270" t="s">
        <v>2767</v>
      </c>
      <c r="O226" s="267" t="s">
        <v>2844</v>
      </c>
      <c r="P226" s="267" t="s">
        <v>3396</v>
      </c>
    </row>
    <row r="227" spans="1:16" x14ac:dyDescent="0.2">
      <c r="B227" s="316">
        <v>217</v>
      </c>
      <c r="C227" s="267" t="s">
        <v>250</v>
      </c>
      <c r="D227" s="270" t="s">
        <v>6</v>
      </c>
      <c r="E227" s="267" t="s">
        <v>9</v>
      </c>
      <c r="F227" s="267" t="s">
        <v>1175</v>
      </c>
      <c r="G227" s="268">
        <v>51</v>
      </c>
      <c r="H227" s="270" t="s">
        <v>2845</v>
      </c>
      <c r="I227" s="270" t="s">
        <v>2846</v>
      </c>
      <c r="J227" s="270" t="s">
        <v>2847</v>
      </c>
      <c r="K227" s="270" t="s">
        <v>539</v>
      </c>
      <c r="L227" s="270" t="s">
        <v>2820</v>
      </c>
      <c r="M227" s="270" t="s">
        <v>2848</v>
      </c>
      <c r="N227" s="270" t="s">
        <v>51</v>
      </c>
      <c r="O227" s="267" t="s">
        <v>2849</v>
      </c>
      <c r="P227" s="267" t="s">
        <v>52</v>
      </c>
    </row>
    <row r="228" spans="1:16" x14ac:dyDescent="0.2">
      <c r="B228" s="316">
        <v>218</v>
      </c>
      <c r="C228" s="267" t="s">
        <v>1110</v>
      </c>
      <c r="D228" s="270" t="s">
        <v>396</v>
      </c>
      <c r="E228" s="267" t="s">
        <v>1099</v>
      </c>
      <c r="F228" s="267" t="s">
        <v>1181</v>
      </c>
      <c r="G228" s="268">
        <v>61</v>
      </c>
      <c r="H228" s="270" t="s">
        <v>1632</v>
      </c>
      <c r="I228" s="270" t="s">
        <v>1632</v>
      </c>
      <c r="J228" s="270" t="s">
        <v>2850</v>
      </c>
      <c r="K228" s="270" t="s">
        <v>539</v>
      </c>
      <c r="L228" s="270" t="s">
        <v>2851</v>
      </c>
      <c r="M228" s="270" t="s">
        <v>2852</v>
      </c>
      <c r="N228" s="270" t="s">
        <v>449</v>
      </c>
      <c r="O228" s="267" t="s">
        <v>2853</v>
      </c>
      <c r="P228" s="267" t="s">
        <v>3392</v>
      </c>
    </row>
    <row r="229" spans="1:16" x14ac:dyDescent="0.2">
      <c r="B229" s="316">
        <v>219</v>
      </c>
      <c r="C229" s="267" t="s">
        <v>1093</v>
      </c>
      <c r="E229" s="267" t="s">
        <v>1136</v>
      </c>
      <c r="F229" s="267" t="s">
        <v>2260</v>
      </c>
    </row>
    <row r="230" spans="1:16" x14ac:dyDescent="0.2">
      <c r="B230" s="316">
        <v>220</v>
      </c>
      <c r="C230" s="267" t="s">
        <v>1123</v>
      </c>
      <c r="D230" s="270" t="s">
        <v>396</v>
      </c>
      <c r="E230" s="267" t="s">
        <v>1116</v>
      </c>
      <c r="F230" s="267" t="s">
        <v>1179</v>
      </c>
      <c r="G230" s="268">
        <v>42</v>
      </c>
      <c r="H230" s="270" t="s">
        <v>1632</v>
      </c>
      <c r="I230" s="270" t="s">
        <v>1638</v>
      </c>
      <c r="J230" s="270" t="s">
        <v>2854</v>
      </c>
      <c r="K230" s="270" t="s">
        <v>539</v>
      </c>
      <c r="L230" s="270" t="s">
        <v>2851</v>
      </c>
      <c r="M230" s="270" t="s">
        <v>2855</v>
      </c>
      <c r="N230" s="270" t="s">
        <v>450</v>
      </c>
      <c r="O230" s="267" t="s">
        <v>2856</v>
      </c>
      <c r="P230" s="267" t="s">
        <v>3397</v>
      </c>
    </row>
    <row r="231" spans="1:16" x14ac:dyDescent="0.2">
      <c r="B231" s="316">
        <v>221</v>
      </c>
      <c r="C231" s="267" t="s">
        <v>9</v>
      </c>
      <c r="D231" s="270" t="s">
        <v>12</v>
      </c>
      <c r="E231" s="267" t="s">
        <v>1123</v>
      </c>
      <c r="F231" s="267" t="s">
        <v>1175</v>
      </c>
      <c r="G231" s="268">
        <v>53</v>
      </c>
      <c r="H231" s="270" t="s">
        <v>2857</v>
      </c>
      <c r="I231" s="270" t="s">
        <v>1676</v>
      </c>
      <c r="J231" s="270" t="s">
        <v>2858</v>
      </c>
      <c r="K231" s="270" t="s">
        <v>539</v>
      </c>
      <c r="L231" s="270" t="s">
        <v>2851</v>
      </c>
      <c r="M231" s="270" t="s">
        <v>2859</v>
      </c>
      <c r="N231" s="270" t="s">
        <v>47</v>
      </c>
      <c r="O231" s="267" t="s">
        <v>2860</v>
      </c>
      <c r="P231" s="267" t="s">
        <v>48</v>
      </c>
    </row>
    <row r="232" spans="1:16" x14ac:dyDescent="0.2">
      <c r="B232" s="316">
        <v>222</v>
      </c>
      <c r="C232" s="267" t="s">
        <v>1136</v>
      </c>
      <c r="E232" s="267" t="s">
        <v>1116</v>
      </c>
      <c r="F232" s="267" t="s">
        <v>2260</v>
      </c>
    </row>
    <row r="233" spans="1:16" x14ac:dyDescent="0.2">
      <c r="B233" s="316">
        <v>223</v>
      </c>
      <c r="C233" s="267" t="s">
        <v>1093</v>
      </c>
      <c r="D233" s="270" t="s">
        <v>6</v>
      </c>
      <c r="E233" s="267" t="s">
        <v>1110</v>
      </c>
      <c r="F233" s="267" t="s">
        <v>1175</v>
      </c>
      <c r="G233" s="268">
        <v>95</v>
      </c>
      <c r="H233" s="270" t="s">
        <v>2196</v>
      </c>
      <c r="I233" s="270" t="s">
        <v>2861</v>
      </c>
      <c r="J233" s="270" t="s">
        <v>2862</v>
      </c>
      <c r="K233" s="270" t="s">
        <v>539</v>
      </c>
      <c r="L233" s="270" t="s">
        <v>2851</v>
      </c>
      <c r="M233" s="270" t="s">
        <v>2863</v>
      </c>
      <c r="N233" s="270" t="s">
        <v>63</v>
      </c>
      <c r="O233" s="267" t="s">
        <v>2864</v>
      </c>
      <c r="P233" s="267" t="s">
        <v>3394</v>
      </c>
    </row>
    <row r="234" spans="1:16" x14ac:dyDescent="0.2">
      <c r="B234" s="316">
        <v>224</v>
      </c>
      <c r="C234" s="267" t="s">
        <v>1099</v>
      </c>
      <c r="D234" s="270" t="s">
        <v>396</v>
      </c>
      <c r="E234" s="267" t="s">
        <v>250</v>
      </c>
      <c r="F234" s="267" t="s">
        <v>1179</v>
      </c>
      <c r="G234" s="268">
        <v>76</v>
      </c>
      <c r="H234" s="270" t="s">
        <v>1632</v>
      </c>
      <c r="I234" s="270" t="s">
        <v>1632</v>
      </c>
      <c r="J234" s="270" t="s">
        <v>2865</v>
      </c>
      <c r="K234" s="270" t="s">
        <v>539</v>
      </c>
      <c r="L234" s="270" t="s">
        <v>2851</v>
      </c>
      <c r="M234" s="270" t="s">
        <v>2866</v>
      </c>
      <c r="N234" s="270" t="s">
        <v>451</v>
      </c>
      <c r="O234" s="267" t="s">
        <v>2867</v>
      </c>
      <c r="P234" s="267" t="s">
        <v>2792</v>
      </c>
    </row>
    <row r="235" spans="1:16" x14ac:dyDescent="0.2">
      <c r="A235" s="272" t="s">
        <v>85</v>
      </c>
      <c r="B235" s="319" t="s">
        <v>85</v>
      </c>
      <c r="C235" s="272" t="s">
        <v>85</v>
      </c>
      <c r="D235" s="272" t="s">
        <v>85</v>
      </c>
      <c r="E235" s="272" t="s">
        <v>85</v>
      </c>
      <c r="F235" s="272" t="s">
        <v>85</v>
      </c>
      <c r="G235" s="272" t="s">
        <v>85</v>
      </c>
      <c r="H235" s="272" t="s">
        <v>85</v>
      </c>
      <c r="I235" s="272" t="s">
        <v>85</v>
      </c>
      <c r="J235" s="272" t="s">
        <v>85</v>
      </c>
      <c r="K235" s="272" t="s">
        <v>85</v>
      </c>
      <c r="L235" s="272" t="s">
        <v>85</v>
      </c>
      <c r="M235" s="272" t="s">
        <v>85</v>
      </c>
      <c r="N235" s="272" t="s">
        <v>85</v>
      </c>
      <c r="O235" s="272" t="s">
        <v>85</v>
      </c>
      <c r="P235" s="272" t="s">
        <v>85</v>
      </c>
    </row>
  </sheetData>
  <sortState xmlns:xlrd2="http://schemas.microsoft.com/office/spreadsheetml/2017/richdata2" ref="A11:P234">
    <sortCondition ref="B11:B23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0 Index to Wksheets</vt:lpstr>
      <vt:lpstr>1 TCEC12 Engines</vt:lpstr>
      <vt:lpstr>2 Div. 4, 3 and 2 Openings</vt:lpstr>
      <vt:lpstr>3 TCEC12 D4...P x-tables</vt:lpstr>
      <vt:lpstr>4 TCEC12.4 games</vt:lpstr>
      <vt:lpstr>5 TCEC12.3 games</vt:lpstr>
      <vt:lpstr>6 TCEC12.2 games</vt:lpstr>
      <vt:lpstr>7 TCEC12.1 games</vt:lpstr>
      <vt:lpstr>8 TCEC12.P games</vt:lpstr>
      <vt:lpstr>9 TCEC12.SF games</vt:lpstr>
      <vt:lpstr>10 Shortest-Longest Games</vt:lpstr>
      <vt:lpstr>11 Generic Divisional Stats</vt:lpstr>
      <vt:lpstr>'3 TCEC12 D4...P x-tables'!D0_x_table</vt:lpstr>
      <vt:lpstr>'3 TCEC12 D4...P x-tables'!D0_x_table_1</vt:lpstr>
      <vt:lpstr>'3 TCEC12 D4...P x-tables'!D1_x_table_1</vt:lpstr>
      <vt:lpstr>'3 TCEC12 D4...P x-tables'!D2_x_table</vt:lpstr>
      <vt:lpstr>'3 TCEC12 D4...P x-tables'!D2_x_table_1</vt:lpstr>
      <vt:lpstr>'3 TCEC12 D4...P x-tables'!D3_x_table</vt:lpstr>
      <vt:lpstr>'3 TCEC12 D4...P x-tables'!D3_x_table_1</vt:lpstr>
      <vt:lpstr>'4 TCEC12.4 games'!D4_games</vt:lpstr>
      <vt:lpstr>'3 TCEC12 D4...P x-tables'!D4_x_table</vt:lpstr>
      <vt:lpstr>'3 TCEC12 D4...P x-tables'!D4_x_table_3</vt:lpstr>
      <vt:lpstr>'7 TCEC12.1 games'!TCEC12.1_Schedule</vt:lpstr>
      <vt:lpstr>'3 TCEC12 D4...P x-tables'!TCEC12.1_x_table_1</vt:lpstr>
      <vt:lpstr>'6 TCEC12.2 games'!TCEC12.2_Schedule</vt:lpstr>
      <vt:lpstr>'5 TCEC12.3 games'!TCEC12.3_Schedule</vt:lpstr>
      <vt:lpstr>'8 TCEC12.P games'!TCEC12.P_Schedule</vt:lpstr>
      <vt:lpstr>'3 TCEC12 D4...P x-tables'!TCEC12.P_x_table_1</vt:lpstr>
      <vt:lpstr>'9 TCEC12.SF games'!TCEC12.SF_Schedule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2018-08-18T17:33:17Z</cp:lastPrinted>
  <dcterms:created xsi:type="dcterms:W3CDTF">2017-10-20T08:26:00Z</dcterms:created>
  <dcterms:modified xsi:type="dcterms:W3CDTF">2019-12-09T08:19:49Z</dcterms:modified>
</cp:coreProperties>
</file>